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465" activeTab="1"/>
  </bookViews>
  <sheets>
    <sheet name="BPU" sheetId="4" r:id="rId1"/>
    <sheet name="Quantitatif DQE" sheetId="1" r:id="rId2"/>
  </sheets>
  <calcPr calcId="145621"/>
</workbook>
</file>

<file path=xl/calcChain.xml><?xml version="1.0" encoding="utf-8"?>
<calcChain xmlns="http://schemas.openxmlformats.org/spreadsheetml/2006/main">
  <c r="D8" i="1" l="1"/>
  <c r="D19" i="1" l="1"/>
  <c r="A441" i="4" l="1"/>
  <c r="A442" i="4"/>
  <c r="B442" i="4"/>
  <c r="A443" i="4"/>
  <c r="B443" i="4"/>
  <c r="A444" i="4"/>
  <c r="B444" i="4"/>
  <c r="A445" i="4"/>
  <c r="B445" i="4"/>
  <c r="A446" i="4"/>
  <c r="B446" i="4"/>
  <c r="C446" i="4"/>
  <c r="A447" i="4"/>
  <c r="B447" i="4"/>
  <c r="A449" i="4"/>
  <c r="A450" i="4"/>
  <c r="B450" i="4"/>
  <c r="A451" i="4"/>
  <c r="B451" i="4"/>
  <c r="A452" i="4"/>
  <c r="B452" i="4"/>
  <c r="C452" i="4"/>
  <c r="A453" i="4"/>
  <c r="B453" i="4"/>
  <c r="A454" i="4"/>
  <c r="B454" i="4"/>
  <c r="A455" i="4"/>
  <c r="B455" i="4"/>
  <c r="D2646" i="1"/>
  <c r="C442" i="4" s="1"/>
  <c r="D2647" i="1"/>
  <c r="C443" i="4" s="1"/>
  <c r="D2648" i="1"/>
  <c r="C444" i="4" s="1"/>
  <c r="D2649" i="1"/>
  <c r="C445" i="4" s="1"/>
  <c r="D2650" i="1"/>
  <c r="D2651" i="1"/>
  <c r="C447" i="4" s="1"/>
  <c r="D2654" i="1"/>
  <c r="C450" i="4" s="1"/>
  <c r="D2655" i="1"/>
  <c r="C451" i="4" s="1"/>
  <c r="D2656" i="1"/>
  <c r="D2657" i="1"/>
  <c r="C453" i="4" s="1"/>
  <c r="D2658" i="1"/>
  <c r="C454" i="4" s="1"/>
  <c r="D2659" i="1"/>
  <c r="C455" i="4" s="1"/>
  <c r="D2625" i="1" l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24" i="1"/>
  <c r="D2621" i="1"/>
  <c r="D2615" i="1"/>
  <c r="D2616" i="1"/>
  <c r="D2617" i="1"/>
  <c r="D2618" i="1"/>
  <c r="D2614" i="1"/>
  <c r="D2605" i="1"/>
  <c r="D2606" i="1"/>
  <c r="D2607" i="1"/>
  <c r="D2608" i="1"/>
  <c r="D2604" i="1"/>
  <c r="D2597" i="1"/>
  <c r="D2598" i="1"/>
  <c r="D2599" i="1"/>
  <c r="D2600" i="1"/>
  <c r="D2601" i="1"/>
  <c r="D2596" i="1"/>
  <c r="D2589" i="1"/>
  <c r="D2590" i="1"/>
  <c r="D2591" i="1"/>
  <c r="D2592" i="1"/>
  <c r="D258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68" i="1"/>
  <c r="D2560" i="1"/>
  <c r="D2557" i="1"/>
  <c r="D2558" i="1"/>
  <c r="D2559" i="1"/>
  <c r="D2556" i="1"/>
  <c r="D2538" i="1"/>
  <c r="D2539" i="1"/>
  <c r="D2540" i="1"/>
  <c r="D2541" i="1"/>
  <c r="D2542" i="1"/>
  <c r="D2543" i="1"/>
  <c r="D2544" i="1"/>
  <c r="D2546" i="1"/>
  <c r="D2547" i="1"/>
  <c r="D2548" i="1"/>
  <c r="D2549" i="1"/>
  <c r="D2550" i="1"/>
  <c r="D2551" i="1"/>
  <c r="D2553" i="1"/>
  <c r="D2537" i="1"/>
  <c r="D2527" i="1"/>
  <c r="D2528" i="1"/>
  <c r="D2529" i="1"/>
  <c r="D2530" i="1"/>
  <c r="D2526" i="1"/>
  <c r="D2468" i="1"/>
  <c r="D2469" i="1"/>
  <c r="D2470" i="1"/>
  <c r="D2471" i="1"/>
  <c r="D2473" i="1"/>
  <c r="D2474" i="1"/>
  <c r="D2475" i="1"/>
  <c r="D2476" i="1"/>
  <c r="D2477" i="1"/>
  <c r="D2479" i="1"/>
  <c r="D2480" i="1"/>
  <c r="D2481" i="1"/>
  <c r="D2482" i="1"/>
  <c r="D2483" i="1"/>
  <c r="D2485" i="1"/>
  <c r="D2486" i="1"/>
  <c r="D2487" i="1"/>
  <c r="D2488" i="1"/>
  <c r="D2489" i="1"/>
  <c r="D2491" i="1"/>
  <c r="D2492" i="1"/>
  <c r="D2493" i="1"/>
  <c r="D2494" i="1"/>
  <c r="D2495" i="1"/>
  <c r="D2497" i="1"/>
  <c r="D2498" i="1"/>
  <c r="D2499" i="1"/>
  <c r="D2500" i="1"/>
  <c r="D2501" i="1"/>
  <c r="D2503" i="1"/>
  <c r="D2504" i="1"/>
  <c r="D2505" i="1"/>
  <c r="D2506" i="1"/>
  <c r="D2507" i="1"/>
  <c r="D2508" i="1"/>
  <c r="D2509" i="1"/>
  <c r="D2511" i="1"/>
  <c r="D2512" i="1"/>
  <c r="D2513" i="1"/>
  <c r="D2514" i="1"/>
  <c r="D2515" i="1"/>
  <c r="D2517" i="1"/>
  <c r="D2518" i="1"/>
  <c r="D2519" i="1"/>
  <c r="D2520" i="1"/>
  <c r="D2521" i="1"/>
  <c r="D2522" i="1"/>
  <c r="D2523" i="1"/>
  <c r="D2467" i="1"/>
  <c r="D2463" i="1"/>
  <c r="D2456" i="1"/>
  <c r="D2457" i="1"/>
  <c r="D2458" i="1"/>
  <c r="D2459" i="1"/>
  <c r="D2455" i="1"/>
  <c r="D2435" i="1"/>
  <c r="D2437" i="1"/>
  <c r="D2438" i="1"/>
  <c r="D2439" i="1"/>
  <c r="D2440" i="1"/>
  <c r="D2441" i="1"/>
  <c r="D2442" i="1"/>
  <c r="D2444" i="1"/>
  <c r="D2445" i="1"/>
  <c r="D2446" i="1"/>
  <c r="D2447" i="1"/>
  <c r="D2449" i="1"/>
  <c r="D2450" i="1"/>
  <c r="D2452" i="1"/>
  <c r="D2434" i="1"/>
  <c r="D2412" i="1"/>
  <c r="D2414" i="1"/>
  <c r="D2415" i="1"/>
  <c r="D2416" i="1"/>
  <c r="D2417" i="1"/>
  <c r="D2418" i="1"/>
  <c r="D2420" i="1"/>
  <c r="D2421" i="1"/>
  <c r="D2422" i="1"/>
  <c r="D2424" i="1"/>
  <c r="D2425" i="1"/>
  <c r="D2426" i="1"/>
  <c r="D2428" i="1"/>
  <c r="D2429" i="1"/>
  <c r="D2430" i="1"/>
  <c r="D2431" i="1"/>
  <c r="D2410" i="1"/>
  <c r="D2377" i="1"/>
  <c r="D2379" i="1"/>
  <c r="D2380" i="1"/>
  <c r="D2382" i="1"/>
  <c r="D2384" i="1"/>
  <c r="D2386" i="1"/>
  <c r="D2387" i="1"/>
  <c r="D2388" i="1"/>
  <c r="D2389" i="1"/>
  <c r="D2390" i="1"/>
  <c r="D2391" i="1"/>
  <c r="D2393" i="1"/>
  <c r="D2395" i="1"/>
  <c r="D2396" i="1"/>
  <c r="D2398" i="1"/>
  <c r="D2399" i="1"/>
  <c r="D2401" i="1"/>
  <c r="D2403" i="1"/>
  <c r="D2404" i="1"/>
  <c r="D2405" i="1"/>
  <c r="D2407" i="1"/>
  <c r="D2376" i="1"/>
  <c r="D2366" i="1"/>
  <c r="D2367" i="1"/>
  <c r="D2368" i="1"/>
  <c r="D2369" i="1"/>
  <c r="D236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35" i="1"/>
  <c r="D2330" i="1"/>
  <c r="D2331" i="1"/>
  <c r="D2332" i="1"/>
  <c r="D2329" i="1"/>
  <c r="D2321" i="1"/>
  <c r="D2322" i="1"/>
  <c r="D2323" i="1"/>
  <c r="D2324" i="1"/>
  <c r="D2325" i="1"/>
  <c r="D2326" i="1"/>
  <c r="D2320" i="1"/>
  <c r="D2313" i="1"/>
  <c r="D2314" i="1"/>
  <c r="D2315" i="1"/>
  <c r="D2316" i="1"/>
  <c r="D2312" i="1"/>
  <c r="D2265" i="1"/>
  <c r="D2266" i="1"/>
  <c r="D2267" i="1"/>
  <c r="D2268" i="1"/>
  <c r="D2269" i="1"/>
  <c r="D2270" i="1"/>
  <c r="D2272" i="1"/>
  <c r="D2273" i="1"/>
  <c r="D2275" i="1"/>
  <c r="D2276" i="1"/>
  <c r="D2277" i="1"/>
  <c r="D2278" i="1"/>
  <c r="D2279" i="1"/>
  <c r="D2281" i="1"/>
  <c r="D2283" i="1"/>
  <c r="D2285" i="1"/>
  <c r="D2287" i="1"/>
  <c r="D2288" i="1"/>
  <c r="D2289" i="1"/>
  <c r="D2291" i="1"/>
  <c r="D2292" i="1"/>
  <c r="D2293" i="1"/>
  <c r="D2295" i="1"/>
  <c r="D2296" i="1"/>
  <c r="D2297" i="1"/>
  <c r="D2299" i="1"/>
  <c r="D2300" i="1"/>
  <c r="D2301" i="1"/>
  <c r="D2303" i="1"/>
  <c r="D2304" i="1"/>
  <c r="D2305" i="1"/>
  <c r="D2307" i="1"/>
  <c r="D2308" i="1"/>
  <c r="D2309" i="1"/>
  <c r="D2264" i="1"/>
  <c r="D2259" i="1"/>
  <c r="D2260" i="1"/>
  <c r="D2261" i="1"/>
  <c r="D2258" i="1"/>
  <c r="D2254" i="1"/>
  <c r="D2255" i="1"/>
  <c r="D2253" i="1"/>
  <c r="D2247" i="1"/>
  <c r="D2248" i="1"/>
  <c r="D2249" i="1"/>
  <c r="D2250" i="1"/>
  <c r="D2246" i="1"/>
  <c r="D2241" i="1"/>
  <c r="D2242" i="1"/>
  <c r="D2243" i="1"/>
  <c r="D2240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2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01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79" i="1"/>
  <c r="D2136" i="1"/>
  <c r="D2137" i="1"/>
  <c r="D2138" i="1"/>
  <c r="D2139" i="1"/>
  <c r="D2140" i="1"/>
  <c r="D2142" i="1"/>
  <c r="D2143" i="1"/>
  <c r="D2144" i="1"/>
  <c r="D2145" i="1"/>
  <c r="D2146" i="1"/>
  <c r="D2148" i="1"/>
  <c r="D2149" i="1"/>
  <c r="D2150" i="1"/>
  <c r="D2151" i="1"/>
  <c r="D2152" i="1"/>
  <c r="D2154" i="1"/>
  <c r="D2155" i="1"/>
  <c r="D2156" i="1"/>
  <c r="D2157" i="1"/>
  <c r="D2158" i="1"/>
  <c r="D2160" i="1"/>
  <c r="D2161" i="1"/>
  <c r="D2162" i="1"/>
  <c r="D2163" i="1"/>
  <c r="D2164" i="1"/>
  <c r="D2166" i="1"/>
  <c r="D2167" i="1"/>
  <c r="D2168" i="1"/>
  <c r="D2169" i="1"/>
  <c r="D2170" i="1"/>
  <c r="D2172" i="1"/>
  <c r="D2173" i="1"/>
  <c r="D2174" i="1"/>
  <c r="D2175" i="1"/>
  <c r="D2176" i="1"/>
  <c r="D2135" i="1"/>
  <c r="D2125" i="1"/>
  <c r="D2126" i="1"/>
  <c r="D2127" i="1"/>
  <c r="D2128" i="1"/>
  <c r="D2124" i="1"/>
  <c r="D2117" i="1"/>
  <c r="D2118" i="1"/>
  <c r="D2119" i="1"/>
  <c r="D2120" i="1"/>
  <c r="D2121" i="1"/>
  <c r="D2116" i="1"/>
  <c r="D2106" i="1"/>
  <c r="D2107" i="1"/>
  <c r="D2108" i="1"/>
  <c r="D2109" i="1"/>
  <c r="D2105" i="1"/>
  <c r="D2094" i="1"/>
  <c r="D2095" i="1"/>
  <c r="D2096" i="1"/>
  <c r="D2097" i="1"/>
  <c r="D2098" i="1"/>
  <c r="D2099" i="1"/>
  <c r="D2100" i="1"/>
  <c r="D2101" i="1"/>
  <c r="D2102" i="1"/>
  <c r="D2093" i="1"/>
  <c r="D2083" i="1"/>
  <c r="D2084" i="1"/>
  <c r="D2085" i="1"/>
  <c r="D2086" i="1"/>
  <c r="D2082" i="1"/>
  <c r="D2074" i="1"/>
  <c r="D2075" i="1"/>
  <c r="D2076" i="1"/>
  <c r="D2077" i="1"/>
  <c r="D2078" i="1"/>
  <c r="D2079" i="1"/>
  <c r="D2073" i="1"/>
  <c r="D2066" i="1"/>
  <c r="D2067" i="1"/>
  <c r="D2068" i="1"/>
  <c r="D2069" i="1"/>
  <c r="D2065" i="1"/>
  <c r="D2055" i="1"/>
  <c r="D2057" i="1"/>
  <c r="D2059" i="1"/>
  <c r="D2060" i="1"/>
  <c r="D2061" i="1"/>
  <c r="D2062" i="1"/>
  <c r="D2054" i="1"/>
  <c r="D2044" i="1"/>
  <c r="D2045" i="1"/>
  <c r="D2046" i="1"/>
  <c r="D2047" i="1"/>
  <c r="D2043" i="1"/>
  <c r="D2040" i="1"/>
  <c r="D2039" i="1"/>
  <c r="D2029" i="1"/>
  <c r="D2030" i="1"/>
  <c r="D2031" i="1"/>
  <c r="D2032" i="1"/>
  <c r="D2028" i="1"/>
  <c r="D2015" i="1"/>
  <c r="D2016" i="1"/>
  <c r="D2017" i="1"/>
  <c r="D2018" i="1"/>
  <c r="D2019" i="1"/>
  <c r="D2020" i="1"/>
  <c r="D2021" i="1"/>
  <c r="D2022" i="1"/>
  <c r="D2023" i="1"/>
  <c r="D2024" i="1"/>
  <c r="D2025" i="1"/>
  <c r="D2014" i="1"/>
  <c r="D2007" i="1"/>
  <c r="D2008" i="1"/>
  <c r="D2009" i="1"/>
  <c r="D2010" i="1"/>
  <c r="D2006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1" i="1"/>
  <c r="D2002" i="1"/>
  <c r="D2003" i="1"/>
  <c r="D1985" i="1"/>
  <c r="D1982" i="1"/>
  <c r="D1973" i="1"/>
  <c r="D1974" i="1"/>
  <c r="D1975" i="1"/>
  <c r="D1976" i="1"/>
  <c r="D1977" i="1"/>
  <c r="D1978" i="1"/>
  <c r="D1979" i="1"/>
  <c r="D1972" i="1"/>
  <c r="D1962" i="1"/>
  <c r="D1963" i="1"/>
  <c r="D1964" i="1"/>
  <c r="D1965" i="1"/>
  <c r="D1961" i="1"/>
  <c r="D1951" i="1"/>
  <c r="D1952" i="1"/>
  <c r="D1953" i="1"/>
  <c r="D1954" i="1"/>
  <c r="D1955" i="1"/>
  <c r="D1956" i="1"/>
  <c r="D1957" i="1"/>
  <c r="D1958" i="1"/>
  <c r="D1950" i="1"/>
  <c r="D1943" i="1"/>
  <c r="D1944" i="1"/>
  <c r="D1945" i="1"/>
  <c r="D1946" i="1"/>
  <c r="D1942" i="1"/>
  <c r="D1938" i="1"/>
  <c r="D1939" i="1"/>
  <c r="D1937" i="1"/>
  <c r="D1928" i="1"/>
  <c r="D1929" i="1"/>
  <c r="D1930" i="1"/>
  <c r="D1931" i="1"/>
  <c r="D1932" i="1"/>
  <c r="D1933" i="1"/>
  <c r="D1934" i="1"/>
  <c r="D1927" i="1"/>
  <c r="D1917" i="1"/>
  <c r="D1918" i="1"/>
  <c r="D1919" i="1"/>
  <c r="D1920" i="1"/>
  <c r="D1916" i="1"/>
  <c r="D1905" i="1"/>
  <c r="D1906" i="1"/>
  <c r="D1907" i="1"/>
  <c r="D1908" i="1"/>
  <c r="D1909" i="1"/>
  <c r="D1910" i="1"/>
  <c r="D1911" i="1"/>
  <c r="D1912" i="1"/>
  <c r="D1913" i="1"/>
  <c r="D1904" i="1"/>
  <c r="D1897" i="1"/>
  <c r="D1898" i="1"/>
  <c r="D1899" i="1"/>
  <c r="D1900" i="1"/>
  <c r="D1896" i="1"/>
  <c r="D1891" i="1"/>
  <c r="D1892" i="1"/>
  <c r="D1893" i="1"/>
  <c r="D1890" i="1"/>
  <c r="D1887" i="1"/>
  <c r="D1884" i="1"/>
  <c r="D1874" i="1"/>
  <c r="D1875" i="1"/>
  <c r="D1876" i="1"/>
  <c r="D1877" i="1"/>
  <c r="D1878" i="1"/>
  <c r="D1879" i="1"/>
  <c r="D1880" i="1"/>
  <c r="D1881" i="1"/>
  <c r="D1873" i="1"/>
  <c r="D1864" i="1"/>
  <c r="D1865" i="1"/>
  <c r="D1866" i="1"/>
  <c r="D1867" i="1"/>
  <c r="D1868" i="1"/>
  <c r="D1869" i="1"/>
  <c r="D1870" i="1"/>
  <c r="D1863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42" i="1"/>
  <c r="D1829" i="1"/>
  <c r="D1830" i="1"/>
  <c r="D1831" i="1"/>
  <c r="D1832" i="1"/>
  <c r="D1833" i="1"/>
  <c r="D1834" i="1"/>
  <c r="D1835" i="1"/>
  <c r="D1828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793" i="1"/>
  <c r="D1786" i="1"/>
  <c r="D1787" i="1"/>
  <c r="D1788" i="1"/>
  <c r="D1789" i="1"/>
  <c r="D1785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67" i="1"/>
  <c r="D1757" i="1"/>
  <c r="D1758" i="1"/>
  <c r="D1759" i="1"/>
  <c r="D1760" i="1"/>
  <c r="D1761" i="1"/>
  <c r="D1762" i="1"/>
  <c r="D1763" i="1"/>
  <c r="D1764" i="1"/>
  <c r="D1756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35" i="1"/>
  <c r="D1730" i="1"/>
  <c r="D1731" i="1"/>
  <c r="D1732" i="1"/>
  <c r="D1729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06" i="1"/>
  <c r="D1699" i="1"/>
  <c r="D1700" i="1"/>
  <c r="D1701" i="1"/>
  <c r="D1702" i="1"/>
  <c r="D1698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79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64" i="1"/>
  <c r="D1609" i="1"/>
  <c r="D1610" i="1"/>
  <c r="D1612" i="1"/>
  <c r="D1614" i="1"/>
  <c r="D1615" i="1"/>
  <c r="D1616" i="1"/>
  <c r="D1618" i="1"/>
  <c r="D1620" i="1"/>
  <c r="D1621" i="1"/>
  <c r="D1622" i="1"/>
  <c r="D1623" i="1"/>
  <c r="D1625" i="1"/>
  <c r="D1627" i="1"/>
  <c r="D1629" i="1"/>
  <c r="D1631" i="1"/>
  <c r="D1632" i="1"/>
  <c r="D1633" i="1"/>
  <c r="D1634" i="1"/>
  <c r="D1635" i="1"/>
  <c r="D1637" i="1"/>
  <c r="D1638" i="1"/>
  <c r="D1639" i="1"/>
  <c r="D1641" i="1"/>
  <c r="D1642" i="1"/>
  <c r="D1643" i="1"/>
  <c r="D1645" i="1"/>
  <c r="D1646" i="1"/>
  <c r="D1647" i="1"/>
  <c r="D1648" i="1"/>
  <c r="D1649" i="1"/>
  <c r="D1651" i="1"/>
  <c r="D1652" i="1"/>
  <c r="D1653" i="1"/>
  <c r="D1654" i="1"/>
  <c r="D1655" i="1"/>
  <c r="D1656" i="1"/>
  <c r="D1657" i="1"/>
  <c r="D1658" i="1"/>
  <c r="D1659" i="1"/>
  <c r="D1660" i="1"/>
  <c r="D1661" i="1"/>
  <c r="D1608" i="1"/>
  <c r="D1604" i="1"/>
  <c r="D1605" i="1"/>
  <c r="D1603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588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69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46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31" i="1"/>
  <c r="D1525" i="1"/>
  <c r="D1526" i="1"/>
  <c r="D1527" i="1"/>
  <c r="D1528" i="1"/>
  <c r="D1524" i="1"/>
  <c r="D1521" i="1"/>
  <c r="D1520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273" i="1"/>
  <c r="D1265" i="1"/>
  <c r="D1266" i="1"/>
  <c r="D1264" i="1"/>
  <c r="D1257" i="1"/>
  <c r="D1258" i="1"/>
  <c r="D1259" i="1"/>
  <c r="D1260" i="1"/>
  <c r="D1256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33" i="1"/>
  <c r="D1226" i="1"/>
  <c r="D1227" i="1"/>
  <c r="D1228" i="1"/>
  <c r="D1229" i="1"/>
  <c r="D1230" i="1"/>
  <c r="D1225" i="1"/>
  <c r="D1218" i="1"/>
  <c r="D1219" i="1"/>
  <c r="D1220" i="1"/>
  <c r="D1221" i="1"/>
  <c r="D1217" i="1"/>
  <c r="D1172" i="1"/>
  <c r="D1173" i="1"/>
  <c r="D1174" i="1"/>
  <c r="D1175" i="1"/>
  <c r="D1176" i="1"/>
  <c r="D1177" i="1"/>
  <c r="D1179" i="1"/>
  <c r="D1180" i="1"/>
  <c r="D1182" i="1"/>
  <c r="D1183" i="1"/>
  <c r="D1185" i="1"/>
  <c r="D1186" i="1"/>
  <c r="D1187" i="1"/>
  <c r="D1188" i="1"/>
  <c r="D1189" i="1"/>
  <c r="D1190" i="1"/>
  <c r="D1192" i="1"/>
  <c r="D1193" i="1"/>
  <c r="D1194" i="1"/>
  <c r="D1196" i="1"/>
  <c r="D1197" i="1"/>
  <c r="D1198" i="1"/>
  <c r="D1200" i="1"/>
  <c r="D1201" i="1"/>
  <c r="D1202" i="1"/>
  <c r="D1204" i="1"/>
  <c r="D1205" i="1"/>
  <c r="D1206" i="1"/>
  <c r="D1208" i="1"/>
  <c r="D1210" i="1"/>
  <c r="D1212" i="1"/>
  <c r="D1214" i="1"/>
  <c r="D1165" i="1"/>
  <c r="D1166" i="1"/>
  <c r="D1167" i="1"/>
  <c r="D1168" i="1"/>
  <c r="D1164" i="1"/>
  <c r="D1154" i="1"/>
  <c r="D1155" i="1"/>
  <c r="D1156" i="1"/>
  <c r="D1157" i="1"/>
  <c r="D1158" i="1"/>
  <c r="D1159" i="1"/>
  <c r="D1160" i="1"/>
  <c r="D1161" i="1"/>
  <c r="D1153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27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11" i="1"/>
  <c r="D1108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09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60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991" i="1"/>
  <c r="D981" i="1"/>
  <c r="D982" i="1"/>
  <c r="D983" i="1"/>
  <c r="D984" i="1"/>
  <c r="D980" i="1"/>
  <c r="D975" i="1"/>
  <c r="D976" i="1"/>
  <c r="D977" i="1"/>
  <c r="D974" i="1"/>
  <c r="D967" i="1"/>
  <c r="D968" i="1"/>
  <c r="D969" i="1"/>
  <c r="D970" i="1"/>
  <c r="D966" i="1"/>
  <c r="D962" i="1"/>
  <c r="D963" i="1"/>
  <c r="D961" i="1"/>
  <c r="D946" i="1"/>
  <c r="D947" i="1"/>
  <c r="D948" i="1"/>
  <c r="D949" i="1"/>
  <c r="D950" i="1"/>
  <c r="D951" i="1"/>
  <c r="D952" i="1"/>
  <c r="D954" i="1"/>
  <c r="D955" i="1"/>
  <c r="D956" i="1"/>
  <c r="D957" i="1"/>
  <c r="D958" i="1"/>
  <c r="D945" i="1"/>
  <c r="D934" i="1"/>
  <c r="D935" i="1"/>
  <c r="D936" i="1"/>
  <c r="D937" i="1"/>
  <c r="D938" i="1"/>
  <c r="D939" i="1"/>
  <c r="D940" i="1"/>
  <c r="D941" i="1"/>
  <c r="D942" i="1"/>
  <c r="D93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13" i="1"/>
  <c r="D906" i="1"/>
  <c r="D899" i="1"/>
  <c r="D900" i="1"/>
  <c r="D901" i="1"/>
  <c r="D902" i="1"/>
  <c r="D898" i="1"/>
  <c r="D886" i="1"/>
  <c r="D887" i="1"/>
  <c r="D888" i="1"/>
  <c r="D889" i="1"/>
  <c r="D890" i="1"/>
  <c r="D891" i="1"/>
  <c r="D892" i="1"/>
  <c r="D893" i="1"/>
  <c r="D894" i="1"/>
  <c r="D895" i="1"/>
  <c r="D885" i="1"/>
  <c r="D878" i="1"/>
  <c r="D879" i="1"/>
  <c r="D880" i="1"/>
  <c r="D881" i="1"/>
  <c r="D877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54" i="1"/>
  <c r="D850" i="1"/>
  <c r="D851" i="1"/>
  <c r="D849" i="1"/>
  <c r="D845" i="1"/>
  <c r="D843" i="1"/>
  <c r="D842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21" i="1"/>
  <c r="D808" i="1"/>
  <c r="D809" i="1"/>
  <c r="D810" i="1"/>
  <c r="D811" i="1"/>
  <c r="D812" i="1"/>
  <c r="D813" i="1"/>
  <c r="D814" i="1"/>
  <c r="D815" i="1"/>
  <c r="D816" i="1"/>
  <c r="D817" i="1"/>
  <c r="D818" i="1"/>
  <c r="D807" i="1"/>
  <c r="D797" i="1"/>
  <c r="D798" i="1"/>
  <c r="D799" i="1"/>
  <c r="D800" i="1"/>
  <c r="D796" i="1"/>
  <c r="D788" i="1"/>
  <c r="D789" i="1"/>
  <c r="D790" i="1"/>
  <c r="D791" i="1"/>
  <c r="D792" i="1"/>
  <c r="D793" i="1"/>
  <c r="D787" i="1"/>
  <c r="D780" i="1"/>
  <c r="D781" i="1"/>
  <c r="D782" i="1"/>
  <c r="D783" i="1"/>
  <c r="D779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8" i="1"/>
  <c r="D769" i="1"/>
  <c r="D770" i="1"/>
  <c r="D771" i="1"/>
  <c r="D772" i="1"/>
  <c r="D773" i="1"/>
  <c r="D774" i="1"/>
  <c r="D775" i="1"/>
  <c r="D776" i="1"/>
  <c r="D753" i="1"/>
  <c r="D750" i="1"/>
  <c r="D749" i="1"/>
  <c r="D739" i="1"/>
  <c r="D740" i="1"/>
  <c r="D741" i="1"/>
  <c r="D742" i="1"/>
  <c r="D743" i="1"/>
  <c r="D744" i="1"/>
  <c r="D745" i="1"/>
  <c r="D746" i="1"/>
  <c r="D738" i="1"/>
  <c r="D730" i="1"/>
  <c r="D731" i="1"/>
  <c r="D732" i="1"/>
  <c r="D733" i="1"/>
  <c r="D734" i="1"/>
  <c r="D735" i="1"/>
  <c r="D729" i="1"/>
  <c r="D719" i="1"/>
  <c r="D720" i="1"/>
  <c r="D721" i="1"/>
  <c r="D722" i="1"/>
  <c r="D718" i="1"/>
  <c r="D707" i="1"/>
  <c r="D708" i="1"/>
  <c r="D709" i="1"/>
  <c r="D710" i="1"/>
  <c r="D711" i="1"/>
  <c r="D712" i="1"/>
  <c r="D713" i="1"/>
  <c r="D714" i="1"/>
  <c r="D715" i="1"/>
  <c r="D706" i="1"/>
  <c r="D702" i="1"/>
  <c r="D703" i="1"/>
  <c r="D701" i="1"/>
  <c r="D694" i="1"/>
  <c r="D695" i="1"/>
  <c r="D696" i="1"/>
  <c r="D697" i="1"/>
  <c r="D693" i="1"/>
  <c r="D684" i="1"/>
  <c r="D686" i="1"/>
  <c r="D688" i="1"/>
  <c r="D689" i="1"/>
  <c r="D690" i="1"/>
  <c r="D683" i="1"/>
  <c r="D677" i="1"/>
  <c r="D678" i="1"/>
  <c r="D679" i="1"/>
  <c r="D680" i="1"/>
  <c r="D676" i="1"/>
  <c r="D672" i="1"/>
  <c r="D673" i="1"/>
  <c r="D671" i="1"/>
  <c r="D669" i="1"/>
  <c r="D662" i="1"/>
  <c r="D663" i="1"/>
  <c r="D664" i="1"/>
  <c r="D665" i="1"/>
  <c r="D666" i="1"/>
  <c r="D661" i="1"/>
  <c r="D654" i="1"/>
  <c r="D655" i="1"/>
  <c r="D656" i="1"/>
  <c r="D657" i="1"/>
  <c r="D653" i="1"/>
  <c r="D642" i="1"/>
  <c r="D643" i="1"/>
  <c r="D644" i="1"/>
  <c r="D645" i="1"/>
  <c r="D646" i="1"/>
  <c r="D647" i="1"/>
  <c r="D648" i="1"/>
  <c r="D649" i="1"/>
  <c r="D650" i="1"/>
  <c r="D641" i="1"/>
  <c r="D632" i="1"/>
  <c r="D633" i="1"/>
  <c r="D634" i="1"/>
  <c r="D635" i="1"/>
  <c r="D636" i="1"/>
  <c r="D637" i="1"/>
  <c r="D638" i="1"/>
  <c r="D631" i="1"/>
  <c r="D618" i="1"/>
  <c r="D619" i="1"/>
  <c r="D620" i="1"/>
  <c r="D621" i="1"/>
  <c r="D622" i="1"/>
  <c r="D623" i="1"/>
  <c r="D624" i="1"/>
  <c r="D625" i="1"/>
  <c r="D626" i="1"/>
  <c r="D627" i="1"/>
  <c r="D628" i="1"/>
  <c r="D617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01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82" i="1"/>
  <c r="D572" i="1"/>
  <c r="D573" i="1"/>
  <c r="D574" i="1"/>
  <c r="D575" i="1"/>
  <c r="D571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54" i="1"/>
  <c r="D548" i="1"/>
  <c r="D549" i="1"/>
  <c r="D550" i="1"/>
  <c r="D551" i="1"/>
  <c r="D547" i="1"/>
  <c r="D540" i="1"/>
  <c r="D541" i="1"/>
  <c r="D542" i="1"/>
  <c r="D543" i="1"/>
  <c r="D539" i="1"/>
  <c r="D526" i="1"/>
  <c r="D527" i="1"/>
  <c r="D528" i="1"/>
  <c r="D529" i="1"/>
  <c r="D530" i="1"/>
  <c r="D531" i="1"/>
  <c r="D532" i="1"/>
  <c r="D533" i="1"/>
  <c r="D534" i="1"/>
  <c r="D535" i="1"/>
  <c r="D536" i="1"/>
  <c r="D525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06" i="1"/>
  <c r="D453" i="1"/>
  <c r="D454" i="1"/>
  <c r="D456" i="1"/>
  <c r="D457" i="1"/>
  <c r="D458" i="1"/>
  <c r="D459" i="1"/>
  <c r="D461" i="1"/>
  <c r="D462" i="1"/>
  <c r="D463" i="1"/>
  <c r="D464" i="1"/>
  <c r="D466" i="1"/>
  <c r="D467" i="1"/>
  <c r="D468" i="1"/>
  <c r="D469" i="1"/>
  <c r="D471" i="1"/>
  <c r="D472" i="1"/>
  <c r="D473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5" i="1"/>
  <c r="D496" i="1"/>
  <c r="D497" i="1"/>
  <c r="D498" i="1"/>
  <c r="D500" i="1"/>
  <c r="D501" i="1"/>
  <c r="D502" i="1"/>
  <c r="D503" i="1"/>
  <c r="D452" i="1"/>
  <c r="D443" i="1"/>
  <c r="D444" i="1"/>
  <c r="D445" i="1"/>
  <c r="D446" i="1"/>
  <c r="D447" i="1"/>
  <c r="D448" i="1"/>
  <c r="D449" i="1"/>
  <c r="D442" i="1"/>
  <c r="D439" i="1"/>
  <c r="D440" i="1"/>
  <c r="D438" i="1"/>
  <c r="D426" i="1"/>
  <c r="D427" i="1"/>
  <c r="D428" i="1"/>
  <c r="D429" i="1"/>
  <c r="D430" i="1"/>
  <c r="D431" i="1"/>
  <c r="D432" i="1"/>
  <c r="D433" i="1"/>
  <c r="D434" i="1"/>
  <c r="D435" i="1"/>
  <c r="D425" i="1"/>
  <c r="D422" i="1"/>
  <c r="D421" i="1"/>
  <c r="D412" i="1"/>
  <c r="D413" i="1"/>
  <c r="D414" i="1"/>
  <c r="D415" i="1"/>
  <c r="D416" i="1"/>
  <c r="D417" i="1"/>
  <c r="D418" i="1"/>
  <c r="D411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394" i="1"/>
  <c r="D388" i="1"/>
  <c r="D389" i="1"/>
  <c r="D390" i="1"/>
  <c r="D391" i="1"/>
  <c r="D387" i="1"/>
  <c r="D376" i="1"/>
  <c r="D377" i="1"/>
  <c r="D378" i="1"/>
  <c r="D379" i="1"/>
  <c r="D380" i="1"/>
  <c r="D381" i="1"/>
  <c r="D382" i="1"/>
  <c r="D383" i="1"/>
  <c r="D384" i="1"/>
  <c r="D375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50" i="1"/>
  <c r="D340" i="1"/>
  <c r="D341" i="1"/>
  <c r="D342" i="1"/>
  <c r="D343" i="1"/>
  <c r="D339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23" i="1"/>
  <c r="D318" i="1"/>
  <c r="D319" i="1"/>
  <c r="D320" i="1"/>
  <c r="D317" i="1"/>
  <c r="D310" i="1"/>
  <c r="D311" i="1"/>
  <c r="D312" i="1"/>
  <c r="D313" i="1"/>
  <c r="D309" i="1"/>
  <c r="D279" i="1"/>
  <c r="D280" i="1"/>
  <c r="D281" i="1"/>
  <c r="D282" i="1"/>
  <c r="D284" i="1"/>
  <c r="D285" i="1"/>
  <c r="D286" i="1"/>
  <c r="D287" i="1"/>
  <c r="D288" i="1"/>
  <c r="D289" i="1"/>
  <c r="D290" i="1"/>
  <c r="D291" i="1"/>
  <c r="D292" i="1"/>
  <c r="D293" i="1"/>
  <c r="D294" i="1"/>
  <c r="D296" i="1"/>
  <c r="D297" i="1"/>
  <c r="D298" i="1"/>
  <c r="D299" i="1"/>
  <c r="D300" i="1"/>
  <c r="D301" i="1"/>
  <c r="D302" i="1"/>
  <c r="D303" i="1"/>
  <c r="D304" i="1"/>
  <c r="D305" i="1"/>
  <c r="D306" i="1"/>
  <c r="D278" i="1"/>
  <c r="D262" i="1"/>
  <c r="D264" i="1"/>
  <c r="D265" i="1"/>
  <c r="D266" i="1"/>
  <c r="D268" i="1"/>
  <c r="D269" i="1"/>
  <c r="D270" i="1"/>
  <c r="D271" i="1"/>
  <c r="D273" i="1"/>
  <c r="D274" i="1"/>
  <c r="D275" i="1"/>
  <c r="D261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45" i="1"/>
  <c r="D236" i="1"/>
  <c r="D237" i="1"/>
  <c r="D238" i="1"/>
  <c r="D239" i="1"/>
  <c r="D240" i="1"/>
  <c r="D241" i="1"/>
  <c r="D242" i="1"/>
  <c r="D235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18" i="1"/>
  <c r="D210" i="1"/>
  <c r="D211" i="1"/>
  <c r="D212" i="1"/>
  <c r="D213" i="1"/>
  <c r="D214" i="1"/>
  <c r="D215" i="1"/>
  <c r="D209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185" i="1"/>
  <c r="D175" i="1"/>
  <c r="D176" i="1"/>
  <c r="D177" i="1"/>
  <c r="D178" i="1"/>
  <c r="D174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45" i="1"/>
  <c r="D137" i="1"/>
  <c r="D138" i="1"/>
  <c r="D139" i="1"/>
  <c r="D140" i="1"/>
  <c r="D136" i="1"/>
  <c r="D107" i="1"/>
  <c r="D108" i="1"/>
  <c r="D109" i="1"/>
  <c r="D110" i="1"/>
  <c r="D111" i="1"/>
  <c r="D112" i="1"/>
  <c r="D113" i="1"/>
  <c r="D115" i="1"/>
  <c r="D116" i="1"/>
  <c r="D117" i="1"/>
  <c r="D119" i="1"/>
  <c r="D120" i="1"/>
  <c r="D121" i="1"/>
  <c r="D123" i="1"/>
  <c r="D124" i="1"/>
  <c r="D125" i="1"/>
  <c r="D126" i="1"/>
  <c r="D127" i="1"/>
  <c r="D128" i="1"/>
  <c r="D129" i="1"/>
  <c r="D130" i="1"/>
  <c r="D131" i="1"/>
  <c r="D132" i="1"/>
  <c r="D133" i="1"/>
  <c r="D106" i="1"/>
  <c r="D60" i="1"/>
  <c r="D61" i="1"/>
  <c r="D62" i="1"/>
  <c r="D63" i="1"/>
  <c r="D64" i="1"/>
  <c r="D65" i="1"/>
  <c r="D66" i="1"/>
  <c r="D67" i="1"/>
  <c r="D69" i="1"/>
  <c r="D70" i="1"/>
  <c r="D71" i="1"/>
  <c r="D72" i="1"/>
  <c r="D74" i="1"/>
  <c r="D75" i="1"/>
  <c r="D76" i="1"/>
  <c r="D77" i="1"/>
  <c r="D78" i="1"/>
  <c r="D79" i="1"/>
  <c r="D81" i="1"/>
  <c r="D82" i="1"/>
  <c r="D84" i="1"/>
  <c r="D85" i="1"/>
  <c r="D86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59" i="1"/>
  <c r="D55" i="1"/>
  <c r="D52" i="1"/>
  <c r="D42" i="1"/>
  <c r="D43" i="1"/>
  <c r="D44" i="1"/>
  <c r="D45" i="1"/>
  <c r="D46" i="1"/>
  <c r="D47" i="1"/>
  <c r="D48" i="1"/>
  <c r="D49" i="1"/>
  <c r="D41" i="1"/>
  <c r="D31" i="1"/>
  <c r="D32" i="1"/>
  <c r="D33" i="1"/>
  <c r="D34" i="1"/>
  <c r="D35" i="1"/>
  <c r="D36" i="1"/>
  <c r="D37" i="1"/>
  <c r="D38" i="1"/>
  <c r="D30" i="1"/>
  <c r="D6" i="1"/>
  <c r="D7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D24" i="1"/>
  <c r="D25" i="1"/>
  <c r="D26" i="1"/>
  <c r="D27" i="1"/>
  <c r="D5" i="1"/>
  <c r="C435" i="4" l="1"/>
  <c r="A414" i="4"/>
  <c r="A416" i="4"/>
  <c r="A417" i="4"/>
  <c r="B417" i="4"/>
  <c r="C417" i="4"/>
  <c r="A418" i="4"/>
  <c r="B419" i="4"/>
  <c r="C419" i="4"/>
  <c r="B420" i="4"/>
  <c r="C420" i="4"/>
  <c r="A421" i="4"/>
  <c r="B422" i="4"/>
  <c r="C422" i="4"/>
  <c r="A423" i="4"/>
  <c r="B424" i="4"/>
  <c r="C424" i="4"/>
  <c r="B425" i="4"/>
  <c r="C425" i="4"/>
  <c r="C426" i="4"/>
  <c r="D2622" i="1"/>
  <c r="D432" i="4" s="1"/>
  <c r="D2602" i="1" l="1"/>
  <c r="D422" i="4" s="1"/>
  <c r="D2609" i="1"/>
  <c r="D424" i="4" s="1"/>
  <c r="D2586" i="1"/>
  <c r="D417" i="4" s="1"/>
  <c r="D2593" i="1"/>
  <c r="D419" i="4" s="1"/>
  <c r="C4" i="4"/>
  <c r="C6" i="4"/>
  <c r="C8" i="4"/>
  <c r="C10" i="4"/>
  <c r="C12" i="4"/>
  <c r="C14" i="4"/>
  <c r="C16" i="4"/>
  <c r="C18" i="4"/>
  <c r="C19" i="4"/>
  <c r="C21" i="4"/>
  <c r="C23" i="4"/>
  <c r="C24" i="4"/>
  <c r="C25" i="4"/>
  <c r="C29" i="4"/>
  <c r="C31" i="4"/>
  <c r="C33" i="4"/>
  <c r="C35" i="4"/>
  <c r="C37" i="4"/>
  <c r="C39" i="4"/>
  <c r="C41" i="4"/>
  <c r="C43" i="4"/>
  <c r="C44" i="4"/>
  <c r="C46" i="4"/>
  <c r="C48" i="4"/>
  <c r="C50" i="4"/>
  <c r="C51" i="4"/>
  <c r="C52" i="4"/>
  <c r="C56" i="4"/>
  <c r="C58" i="4"/>
  <c r="C60" i="4"/>
  <c r="C62" i="4"/>
  <c r="C64" i="4"/>
  <c r="C66" i="4"/>
  <c r="C68" i="4"/>
  <c r="C70" i="4"/>
  <c r="C72" i="4"/>
  <c r="C74" i="4"/>
  <c r="C76" i="4"/>
  <c r="C78" i="4"/>
  <c r="C79" i="4"/>
  <c r="C81" i="4"/>
  <c r="C83" i="4"/>
  <c r="C85" i="4"/>
  <c r="C86" i="4"/>
  <c r="C87" i="4"/>
  <c r="C91" i="4"/>
  <c r="C93" i="4"/>
  <c r="C95" i="4"/>
  <c r="C97" i="4"/>
  <c r="C99" i="4"/>
  <c r="C101" i="4"/>
  <c r="C103" i="4"/>
  <c r="C105" i="4"/>
  <c r="C107" i="4"/>
  <c r="C109" i="4"/>
  <c r="C111" i="4"/>
  <c r="C112" i="4"/>
  <c r="C114" i="4"/>
  <c r="C116" i="4"/>
  <c r="C118" i="4"/>
  <c r="C119" i="4"/>
  <c r="C120" i="4"/>
  <c r="C124" i="4"/>
  <c r="C126" i="4"/>
  <c r="C128" i="4"/>
  <c r="C130" i="4"/>
  <c r="C132" i="4"/>
  <c r="C133" i="4"/>
  <c r="C135" i="4"/>
  <c r="C137" i="4"/>
  <c r="C138" i="4"/>
  <c r="C139" i="4"/>
  <c r="C143" i="4"/>
  <c r="C145" i="4"/>
  <c r="C147" i="4"/>
  <c r="C149" i="4"/>
  <c r="C151" i="4"/>
  <c r="C153" i="4"/>
  <c r="C154" i="4"/>
  <c r="C156" i="4"/>
  <c r="C158" i="4"/>
  <c r="C159" i="4"/>
  <c r="C161" i="4"/>
  <c r="C162" i="4"/>
  <c r="C163" i="4"/>
  <c r="C167" i="4"/>
  <c r="C169" i="4"/>
  <c r="C171" i="4"/>
  <c r="C173" i="4"/>
  <c r="C175" i="4"/>
  <c r="C176" i="4"/>
  <c r="C178" i="4"/>
  <c r="C180" i="4"/>
  <c r="C181" i="4"/>
  <c r="C182" i="4"/>
  <c r="C186" i="4"/>
  <c r="C188" i="4"/>
  <c r="C190" i="4"/>
  <c r="C192" i="4"/>
  <c r="C194" i="4"/>
  <c r="C196" i="4"/>
  <c r="C198" i="4"/>
  <c r="C200" i="4"/>
  <c r="C202" i="4"/>
  <c r="C203" i="4"/>
  <c r="C205" i="4"/>
  <c r="C207" i="4"/>
  <c r="C209" i="4"/>
  <c r="C210" i="4"/>
  <c r="C212" i="4"/>
  <c r="C213" i="4"/>
  <c r="C214" i="4"/>
  <c r="C218" i="4"/>
  <c r="C220" i="4"/>
  <c r="C222" i="4"/>
  <c r="C224" i="4"/>
  <c r="C226" i="4"/>
  <c r="C228" i="4"/>
  <c r="C230" i="4"/>
  <c r="C232" i="4"/>
  <c r="C234" i="4"/>
  <c r="C236" i="4"/>
  <c r="C238" i="4"/>
  <c r="C240" i="4"/>
  <c r="C241" i="4"/>
  <c r="C243" i="4"/>
  <c r="C245" i="4"/>
  <c r="C247" i="4"/>
  <c r="C249" i="4"/>
  <c r="C251" i="4"/>
  <c r="C253" i="4"/>
  <c r="C254" i="4"/>
  <c r="C256" i="4"/>
  <c r="C258" i="4"/>
  <c r="C259" i="4"/>
  <c r="C260" i="4"/>
  <c r="C264" i="4"/>
  <c r="C266" i="4"/>
  <c r="C268" i="4"/>
  <c r="C270" i="4"/>
  <c r="C272" i="4"/>
  <c r="C274" i="4"/>
  <c r="C276" i="4"/>
  <c r="C277" i="4"/>
  <c r="C279" i="4"/>
  <c r="C281" i="4"/>
  <c r="C282" i="4"/>
  <c r="C283" i="4"/>
  <c r="C287" i="4"/>
  <c r="C289" i="4"/>
  <c r="C291" i="4"/>
  <c r="C292" i="4"/>
  <c r="C294" i="4"/>
  <c r="C296" i="4"/>
  <c r="C297" i="4"/>
  <c r="C298" i="4"/>
  <c r="C302" i="4"/>
  <c r="C304" i="4"/>
  <c r="C306" i="4"/>
  <c r="C308" i="4"/>
  <c r="C309" i="4"/>
  <c r="C311" i="4"/>
  <c r="C313" i="4"/>
  <c r="C314" i="4"/>
  <c r="C315" i="4"/>
  <c r="C319" i="4"/>
  <c r="C321" i="4"/>
  <c r="C322" i="4"/>
  <c r="C323" i="4"/>
  <c r="C327" i="4"/>
  <c r="C329" i="4"/>
  <c r="C330" i="4"/>
  <c r="C332" i="4"/>
  <c r="C334" i="4"/>
  <c r="C335" i="4"/>
  <c r="C336" i="4"/>
  <c r="C340" i="4"/>
  <c r="C342" i="4"/>
  <c r="C343" i="4"/>
  <c r="C344" i="4"/>
  <c r="C348" i="4"/>
  <c r="C350" i="4"/>
  <c r="C351" i="4"/>
  <c r="C352" i="4"/>
  <c r="C356" i="4"/>
  <c r="C358" i="4"/>
  <c r="C360" i="4"/>
  <c r="C362" i="4"/>
  <c r="C364" i="4"/>
  <c r="C366" i="4"/>
  <c r="C368" i="4"/>
  <c r="C370" i="4"/>
  <c r="C372" i="4"/>
  <c r="C374" i="4"/>
  <c r="C375" i="4"/>
  <c r="C377" i="4"/>
  <c r="C379" i="4"/>
  <c r="C381" i="4"/>
  <c r="C383" i="4"/>
  <c r="C384" i="4"/>
  <c r="C385" i="4"/>
  <c r="C389" i="4"/>
  <c r="C391" i="4"/>
  <c r="C393" i="4"/>
  <c r="C395" i="4"/>
  <c r="C396" i="4"/>
  <c r="C398" i="4"/>
  <c r="C400" i="4"/>
  <c r="C402" i="4"/>
  <c r="C403" i="4"/>
  <c r="C404" i="4"/>
  <c r="C408" i="4"/>
  <c r="C410" i="4"/>
  <c r="C411" i="4"/>
  <c r="C412" i="4"/>
  <c r="C430" i="4"/>
  <c r="C432" i="4"/>
  <c r="C434" i="4"/>
  <c r="C436" i="4"/>
  <c r="D2610" i="1" l="1"/>
  <c r="D425" i="4" s="1"/>
  <c r="D2594" i="1"/>
  <c r="D420" i="4" s="1"/>
  <c r="D28" i="1"/>
  <c r="D2464" i="1"/>
  <c r="D398" i="4" s="1"/>
  <c r="D1983" i="1"/>
  <c r="D304" i="4" s="1"/>
  <c r="D1888" i="1"/>
  <c r="D272" i="4" s="1"/>
  <c r="D1885" i="1"/>
  <c r="D270" i="4" s="1"/>
  <c r="D907" i="1"/>
  <c r="D56" i="1"/>
  <c r="D12" i="4" s="1"/>
  <c r="D53" i="1"/>
  <c r="D10" i="4" s="1"/>
  <c r="D2640" i="1" l="1"/>
  <c r="D2611" i="1"/>
  <c r="D426" i="4" s="1"/>
  <c r="D751" i="1"/>
  <c r="D128" i="4" s="1"/>
  <c r="D1522" i="1"/>
  <c r="D220" i="4" s="1"/>
  <c r="D2041" i="1"/>
  <c r="D319" i="4" s="1"/>
  <c r="D1529" i="1"/>
  <c r="D222" i="4" s="1"/>
  <c r="D1601" i="1"/>
  <c r="D230" i="4" s="1"/>
  <c r="D1662" i="1"/>
  <c r="D234" i="4" s="1"/>
  <c r="D2063" i="1"/>
  <c r="D327" i="4" s="1"/>
  <c r="D2080" i="1"/>
  <c r="D332" i="4" s="1"/>
  <c r="D2087" i="1"/>
  <c r="D334" i="4" s="1"/>
  <c r="D2103" i="1"/>
  <c r="D340" i="4" s="1"/>
  <c r="D852" i="1"/>
  <c r="D149" i="4" s="1"/>
  <c r="D896" i="1"/>
  <c r="D156" i="4" s="1"/>
  <c r="D903" i="1"/>
  <c r="D158" i="4" s="1"/>
  <c r="D943" i="1"/>
  <c r="D169" i="4" s="1"/>
  <c r="D544" i="1"/>
  <c r="D78" i="4" s="1"/>
  <c r="D576" i="1"/>
  <c r="D85" i="4" s="1"/>
  <c r="D615" i="1"/>
  <c r="D93" i="4" s="1"/>
  <c r="D629" i="1"/>
  <c r="D95" i="4" s="1"/>
  <c r="D639" i="1"/>
  <c r="D97" i="4" s="1"/>
  <c r="D651" i="1"/>
  <c r="D99" i="4" s="1"/>
  <c r="D691" i="1"/>
  <c r="D109" i="4" s="1"/>
  <c r="D698" i="1"/>
  <c r="D111" i="4" s="1"/>
  <c r="D716" i="1"/>
  <c r="D116" i="4" s="1"/>
  <c r="D179" i="1"/>
  <c r="D23" i="4" s="1"/>
  <c r="D423" i="1"/>
  <c r="D66" i="4" s="1"/>
  <c r="D704" i="1"/>
  <c r="D114" i="4" s="1"/>
  <c r="D1058" i="1"/>
  <c r="D186" i="4" s="1"/>
  <c r="D1125" i="1"/>
  <c r="D192" i="4" s="1"/>
  <c r="D1151" i="1"/>
  <c r="D194" i="4" s="1"/>
  <c r="D1162" i="1"/>
  <c r="D196" i="4" s="1"/>
  <c r="D1261" i="1"/>
  <c r="D209" i="4" s="1"/>
  <c r="D2177" i="1"/>
  <c r="D356" i="4" s="1"/>
  <c r="D2199" i="1"/>
  <c r="D358" i="4" s="1"/>
  <c r="D2219" i="1"/>
  <c r="D360" i="4" s="1"/>
  <c r="D2256" i="1"/>
  <c r="D368" i="4" s="1"/>
  <c r="D450" i="1"/>
  <c r="D70" i="4" s="1"/>
  <c r="D504" i="1"/>
  <c r="D72" i="4" s="1"/>
  <c r="D846" i="1"/>
  <c r="D147" i="4" s="1"/>
  <c r="D1871" i="1"/>
  <c r="D266" i="4" s="1"/>
  <c r="D1882" i="1"/>
  <c r="D268" i="4" s="1"/>
  <c r="D1940" i="1"/>
  <c r="D289" i="4" s="1"/>
  <c r="D392" i="1"/>
  <c r="D60" i="4" s="1"/>
  <c r="D1826" i="1"/>
  <c r="D256" i="4" s="1"/>
  <c r="D2531" i="1"/>
  <c r="D402" i="4" s="1"/>
  <c r="D2561" i="1"/>
  <c r="D410" i="4" s="1"/>
  <c r="D104" i="1"/>
  <c r="D14" i="4" s="1"/>
  <c r="D134" i="1"/>
  <c r="D16" i="4" s="1"/>
  <c r="D172" i="1"/>
  <c r="D21" i="4" s="1"/>
  <c r="D216" i="1"/>
  <c r="D31" i="4" s="1"/>
  <c r="D259" i="1"/>
  <c r="D37" i="4" s="1"/>
  <c r="D276" i="1"/>
  <c r="D39" i="4" s="1"/>
  <c r="D321" i="1"/>
  <c r="D46" i="4" s="1"/>
  <c r="D409" i="1"/>
  <c r="D62" i="4" s="1"/>
  <c r="D419" i="1"/>
  <c r="D64" i="4" s="1"/>
  <c r="D537" i="1"/>
  <c r="D76" i="4" s="1"/>
  <c r="D658" i="1"/>
  <c r="D101" i="4" s="1"/>
  <c r="D667" i="1"/>
  <c r="D103" i="4" s="1"/>
  <c r="D723" i="1"/>
  <c r="D118" i="4" s="1"/>
  <c r="D736" i="1"/>
  <c r="D124" i="4" s="1"/>
  <c r="D747" i="1"/>
  <c r="D126" i="4" s="1"/>
  <c r="D875" i="1"/>
  <c r="D151" i="4" s="1"/>
  <c r="D959" i="1"/>
  <c r="D171" i="4" s="1"/>
  <c r="D964" i="1"/>
  <c r="D173" i="4" s="1"/>
  <c r="D978" i="1"/>
  <c r="D985" i="1"/>
  <c r="D180" i="4" s="1"/>
  <c r="D1088" i="1"/>
  <c r="D188" i="4" s="1"/>
  <c r="D1222" i="1"/>
  <c r="D202" i="4" s="1"/>
  <c r="D1518" i="1"/>
  <c r="D218" i="4" s="1"/>
  <c r="D1544" i="1"/>
  <c r="D224" i="4" s="1"/>
  <c r="D1606" i="1"/>
  <c r="D232" i="4" s="1"/>
  <c r="D1703" i="1"/>
  <c r="D240" i="4" s="1"/>
  <c r="D1727" i="1"/>
  <c r="D243" i="4" s="1"/>
  <c r="D1765" i="1"/>
  <c r="D249" i="4" s="1"/>
  <c r="D1914" i="1"/>
  <c r="D279" i="4" s="1"/>
  <c r="D1966" i="1"/>
  <c r="D296" i="4" s="1"/>
  <c r="D1980" i="1"/>
  <c r="D302" i="4" s="1"/>
  <c r="D2026" i="1"/>
  <c r="D2033" i="1"/>
  <c r="D313" i="4" s="1"/>
  <c r="D2048" i="1"/>
  <c r="D321" i="4" s="1"/>
  <c r="D2070" i="1"/>
  <c r="D329" i="4" s="1"/>
  <c r="D2110" i="1"/>
  <c r="D342" i="4" s="1"/>
  <c r="D2408" i="1"/>
  <c r="D389" i="4" s="1"/>
  <c r="D2432" i="1"/>
  <c r="D391" i="4" s="1"/>
  <c r="D2619" i="1"/>
  <c r="D430" i="4" s="1"/>
  <c r="D1567" i="1"/>
  <c r="D226" i="4" s="1"/>
  <c r="D1733" i="1"/>
  <c r="D245" i="4" s="1"/>
  <c r="D1754" i="1"/>
  <c r="D247" i="4" s="1"/>
  <c r="D1783" i="1"/>
  <c r="D251" i="4" s="1"/>
  <c r="D1921" i="1"/>
  <c r="D281" i="4" s="1"/>
  <c r="D2317" i="1"/>
  <c r="D374" i="4" s="1"/>
  <c r="D2333" i="1"/>
  <c r="D379" i="4" s="1"/>
  <c r="D2363" i="1"/>
  <c r="D381" i="4" s="1"/>
  <c r="D2370" i="1"/>
  <c r="D383" i="4" s="1"/>
  <c r="D2453" i="1"/>
  <c r="D393" i="4" s="1"/>
  <c r="D2460" i="1"/>
  <c r="D395" i="4" s="1"/>
  <c r="D141" i="1"/>
  <c r="D18" i="4" s="1"/>
  <c r="D207" i="1"/>
  <c r="D29" i="4" s="1"/>
  <c r="D243" i="1"/>
  <c r="D35" i="4" s="1"/>
  <c r="D337" i="1"/>
  <c r="D48" i="4" s="1"/>
  <c r="D344" i="1"/>
  <c r="D50" i="4" s="1"/>
  <c r="D385" i="1"/>
  <c r="D58" i="4" s="1"/>
  <c r="D436" i="1"/>
  <c r="D68" i="4" s="1"/>
  <c r="D552" i="1"/>
  <c r="D81" i="4" s="1"/>
  <c r="D569" i="1"/>
  <c r="D83" i="4" s="1"/>
  <c r="D599" i="1"/>
  <c r="D91" i="4" s="1"/>
  <c r="D674" i="1"/>
  <c r="D105" i="4" s="1"/>
  <c r="D681" i="1"/>
  <c r="D107" i="4" s="1"/>
  <c r="D784" i="1"/>
  <c r="D132" i="4" s="1"/>
  <c r="D882" i="1"/>
  <c r="D153" i="4" s="1"/>
  <c r="D908" i="1"/>
  <c r="D162" i="4" s="1"/>
  <c r="D161" i="4"/>
  <c r="D1109" i="1"/>
  <c r="D190" i="4" s="1"/>
  <c r="D1169" i="1"/>
  <c r="D198" i="4" s="1"/>
  <c r="D1267" i="1"/>
  <c r="D1586" i="1"/>
  <c r="D228" i="4" s="1"/>
  <c r="D1677" i="1"/>
  <c r="D236" i="4" s="1"/>
  <c r="D1696" i="1"/>
  <c r="D238" i="4" s="1"/>
  <c r="D1790" i="1"/>
  <c r="D253" i="4" s="1"/>
  <c r="D1894" i="1"/>
  <c r="D274" i="4" s="1"/>
  <c r="D1901" i="1"/>
  <c r="D276" i="4" s="1"/>
  <c r="D1935" i="1"/>
  <c r="D287" i="4" s="1"/>
  <c r="D1947" i="1"/>
  <c r="D291" i="4" s="1"/>
  <c r="D1959" i="1"/>
  <c r="D294" i="4" s="1"/>
  <c r="D2004" i="1"/>
  <c r="D306" i="4" s="1"/>
  <c r="D2122" i="1"/>
  <c r="D2129" i="1"/>
  <c r="D350" i="4" s="1"/>
  <c r="D2238" i="1"/>
  <c r="D362" i="4" s="1"/>
  <c r="D2244" i="1"/>
  <c r="D364" i="4" s="1"/>
  <c r="D2251" i="1"/>
  <c r="D366" i="4" s="1"/>
  <c r="D2262" i="1"/>
  <c r="D370" i="4" s="1"/>
  <c r="D2310" i="1"/>
  <c r="D372" i="4" s="1"/>
  <c r="D2327" i="1"/>
  <c r="D377" i="4" s="1"/>
  <c r="D2524" i="1"/>
  <c r="D400" i="4" s="1"/>
  <c r="D2554" i="1"/>
  <c r="D408" i="4" s="1"/>
  <c r="D434" i="4"/>
  <c r="D233" i="1"/>
  <c r="D33" i="4" s="1"/>
  <c r="D307" i="1"/>
  <c r="D41" i="4" s="1"/>
  <c r="D314" i="1"/>
  <c r="D43" i="4" s="1"/>
  <c r="D373" i="1"/>
  <c r="D523" i="1"/>
  <c r="D74" i="4" s="1"/>
  <c r="D777" i="1"/>
  <c r="D130" i="4" s="1"/>
  <c r="D794" i="1"/>
  <c r="D801" i="1"/>
  <c r="D137" i="4" s="1"/>
  <c r="D819" i="1"/>
  <c r="D840" i="1"/>
  <c r="D145" i="4" s="1"/>
  <c r="D931" i="1"/>
  <c r="D971" i="1"/>
  <c r="D175" i="4" s="1"/>
  <c r="D1215" i="1"/>
  <c r="D200" i="4" s="1"/>
  <c r="D1231" i="1"/>
  <c r="D1254" i="1"/>
  <c r="D207" i="4" s="1"/>
  <c r="D1836" i="1"/>
  <c r="D258" i="4" s="1"/>
  <c r="D1861" i="1"/>
  <c r="D2011" i="1"/>
  <c r="D308" i="4" s="1"/>
  <c r="D50" i="1"/>
  <c r="D8" i="4" s="1"/>
  <c r="D39" i="1"/>
  <c r="D6" i="4" s="1"/>
  <c r="D2641" i="1" l="1"/>
  <c r="D2088" i="1"/>
  <c r="D335" i="4" s="1"/>
  <c r="D699" i="1"/>
  <c r="D345" i="1"/>
  <c r="D51" i="4" s="1"/>
  <c r="D2071" i="1"/>
  <c r="D1922" i="1"/>
  <c r="D282" i="4" s="1"/>
  <c r="D904" i="1"/>
  <c r="D159" i="4" s="1"/>
  <c r="D724" i="1"/>
  <c r="D119" i="4" s="1"/>
  <c r="D1791" i="1"/>
  <c r="D254" i="4" s="1"/>
  <c r="D2111" i="1"/>
  <c r="D343" i="4" s="1"/>
  <c r="D2532" i="1"/>
  <c r="D403" i="4" s="1"/>
  <c r="D180" i="1"/>
  <c r="D24" i="4" s="1"/>
  <c r="D2371" i="1"/>
  <c r="D384" i="4" s="1"/>
  <c r="D577" i="1"/>
  <c r="D2461" i="1"/>
  <c r="D396" i="4" s="1"/>
  <c r="D1948" i="1"/>
  <c r="D292" i="4" s="1"/>
  <c r="D315" i="1"/>
  <c r="D44" i="4" s="1"/>
  <c r="D2012" i="1"/>
  <c r="D309" i="4" s="1"/>
  <c r="D785" i="1"/>
  <c r="D133" i="4" s="1"/>
  <c r="D1223" i="1"/>
  <c r="D203" i="4" s="1"/>
  <c r="D2318" i="1"/>
  <c r="D375" i="4" s="1"/>
  <c r="D1704" i="1"/>
  <c r="D241" i="4" s="1"/>
  <c r="D2562" i="1"/>
  <c r="D2563" i="1" s="1"/>
  <c r="D1837" i="1"/>
  <c r="D259" i="4" s="1"/>
  <c r="D545" i="1"/>
  <c r="D79" i="4" s="1"/>
  <c r="D56" i="4"/>
  <c r="D1902" i="1"/>
  <c r="D277" i="4" s="1"/>
  <c r="D264" i="4"/>
  <c r="D972" i="1"/>
  <c r="D167" i="4"/>
  <c r="D802" i="1"/>
  <c r="D138" i="4" s="1"/>
  <c r="D135" i="4"/>
  <c r="D1268" i="1"/>
  <c r="D213" i="4" s="1"/>
  <c r="D212" i="4"/>
  <c r="D1262" i="1"/>
  <c r="D210" i="4" s="1"/>
  <c r="D205" i="4"/>
  <c r="D2130" i="1"/>
  <c r="D348" i="4"/>
  <c r="D2034" i="1"/>
  <c r="D314" i="4" s="1"/>
  <c r="D311" i="4"/>
  <c r="D883" i="1"/>
  <c r="D143" i="4"/>
  <c r="D986" i="1"/>
  <c r="D181" i="4" s="1"/>
  <c r="D178" i="4"/>
  <c r="D2049" i="1"/>
  <c r="D2642" i="1" l="1"/>
  <c r="D436" i="4" s="1"/>
  <c r="D435" i="4"/>
  <c r="D412" i="4"/>
  <c r="D2089" i="1"/>
  <c r="D336" i="4" s="1"/>
  <c r="D1967" i="1"/>
  <c r="D297" i="4" s="1"/>
  <c r="D725" i="1"/>
  <c r="D120" i="4" s="1"/>
  <c r="D112" i="4"/>
  <c r="D346" i="1"/>
  <c r="D52" i="4" s="1"/>
  <c r="D2112" i="1"/>
  <c r="D344" i="4" s="1"/>
  <c r="D330" i="4"/>
  <c r="D2372" i="1"/>
  <c r="D385" i="4" s="1"/>
  <c r="D578" i="1"/>
  <c r="D87" i="4" s="1"/>
  <c r="D1838" i="1"/>
  <c r="D260" i="4" s="1"/>
  <c r="D86" i="4"/>
  <c r="D2533" i="1"/>
  <c r="D404" i="4" s="1"/>
  <c r="D411" i="4"/>
  <c r="D1269" i="1"/>
  <c r="D214" i="4" s="1"/>
  <c r="D2035" i="1"/>
  <c r="D315" i="4" s="1"/>
  <c r="D2050" i="1"/>
  <c r="D323" i="4" s="1"/>
  <c r="D322" i="4"/>
  <c r="D909" i="1"/>
  <c r="D163" i="4" s="1"/>
  <c r="D154" i="4"/>
  <c r="D2131" i="1"/>
  <c r="D352" i="4" s="1"/>
  <c r="D351" i="4"/>
  <c r="D987" i="1"/>
  <c r="D182" i="4" s="1"/>
  <c r="D176" i="4"/>
  <c r="D1923" i="1"/>
  <c r="D283" i="4" s="1"/>
  <c r="D803" i="1"/>
  <c r="D139" i="4" s="1"/>
  <c r="D4" i="4"/>
  <c r="D142" i="1"/>
  <c r="D19" i="4" s="1"/>
  <c r="D1968" i="1" l="1"/>
  <c r="D298" i="4" s="1"/>
  <c r="D181" i="1"/>
  <c r="D2643" i="1" l="1"/>
  <c r="D438" i="4" s="1"/>
  <c r="D439" i="4" s="1"/>
  <c r="D25" i="4"/>
</calcChain>
</file>

<file path=xl/sharedStrings.xml><?xml version="1.0" encoding="utf-8"?>
<sst xmlns="http://schemas.openxmlformats.org/spreadsheetml/2006/main" count="3253" uniqueCount="1567">
  <si>
    <t>DÉSIGNATION</t>
  </si>
  <si>
    <t>Qu</t>
  </si>
  <si>
    <t>Pu</t>
  </si>
  <si>
    <t>P Total</t>
  </si>
  <si>
    <t>BATIMENT BUES</t>
  </si>
  <si>
    <t>Sous-station RDC</t>
  </si>
  <si>
    <t>Bouteille de mélange EC</t>
  </si>
  <si>
    <t>Compteur à calorie AQUA METRO Calec Type MCL DN80</t>
  </si>
  <si>
    <t>Vanne 3 voies JOHNSON CONTROLS DN50 ANSI 250 VA7820-GGA-11 24V~ 11VA</t>
  </si>
  <si>
    <t>Pompe double SALMSON DCX 65-90N (primaire échangeur)</t>
  </si>
  <si>
    <t>Echangeur à plaque</t>
  </si>
  <si>
    <t>Pompe double SALMSON LRL/JRL 406-14/0,55 ( secondaire échangeur)</t>
  </si>
  <si>
    <t>Ballon de stockage ECS</t>
  </si>
  <si>
    <t>Compteur d'eau ACTARIS DN 50 (GTC)</t>
  </si>
  <si>
    <t>Pompe double SALMSON JRL 206-12/1,5 (circuit radiateur)</t>
  </si>
  <si>
    <t>Vanne 3 voies JOHNSON CONTROLS RA-3141-7326 3000N 24V pour circuit ci-dessus</t>
  </si>
  <si>
    <t>Pompe double SALMSON BMCXL 2080 (CIRCUIT RADIATEURS  RDC)</t>
  </si>
  <si>
    <t>Pompe simple SALMSON DCX40-45 (RIDEAU D'AIR)</t>
  </si>
  <si>
    <t>Pompe double GRUNDFOS D80-120F L360 (CIRCUIT TERRASSE)</t>
  </si>
  <si>
    <t xml:space="preserve"> compteur d'eau (Général eau froide + retour de boucle)</t>
  </si>
  <si>
    <t xml:space="preserve"> détendeur  d'eau (by passe FOUQUE</t>
  </si>
  <si>
    <t>pompe double bouclage ECS salon DSB 33-25B</t>
  </si>
  <si>
    <t>pompe de relevage face ascenseur 210</t>
  </si>
  <si>
    <t>Ensemble de : vannes, filtres, vannes d'équilibrage, etc...</t>
  </si>
  <si>
    <t>Ensemble de calorifugeage</t>
  </si>
  <si>
    <t>Ensemble d'équipement : thermomètres, manomètres, appareillages de sécurité, etc...</t>
  </si>
  <si>
    <t>Ensemble d'armoires électriques, régulation</t>
  </si>
  <si>
    <t>Panoplie aimants (retour de boucle et EF) + filtration et retour de boucle ECS</t>
  </si>
  <si>
    <t>Compteur eau froide</t>
  </si>
  <si>
    <t>Sous total CVC H.T.</t>
  </si>
  <si>
    <r>
      <t>1,</t>
    </r>
    <r>
      <rPr>
        <b/>
        <vertAlign val="superscript"/>
        <sz val="10"/>
        <rFont val="Arial"/>
        <family val="2"/>
      </rPr>
      <t>1</t>
    </r>
  </si>
  <si>
    <t>Sous-station TERRASSE</t>
  </si>
  <si>
    <t>Collecteur aller/retour EC</t>
  </si>
  <si>
    <t>Pompe double SALMSON DCX 40-40 (circuit Nord)</t>
  </si>
  <si>
    <t>Vanne 3 voies HONEYWELL ML7430E1005 400N DN32 0-10V</t>
  </si>
  <si>
    <t>Pompe double Salmson DCX 40-40- (Circuit Sud)</t>
  </si>
  <si>
    <t>Ensemble de : thermomètres, manomètres, etc...</t>
  </si>
  <si>
    <t>Ensemble d'armoires électriques</t>
  </si>
  <si>
    <r>
      <t>1,</t>
    </r>
    <r>
      <rPr>
        <b/>
        <vertAlign val="superscript"/>
        <sz val="10"/>
        <rFont val="Arial"/>
        <family val="2"/>
      </rPr>
      <t>2</t>
    </r>
  </si>
  <si>
    <t>Equipement bâtiment (VMC/Extraction/Désenfumage)</t>
  </si>
  <si>
    <t xml:space="preserve">Caisson De VMC France AIR VLI 1715 </t>
  </si>
  <si>
    <t>Caisson d'extraction ALDES VEC 018B</t>
  </si>
  <si>
    <t>Tourelle WIOHELM GEBARDT</t>
  </si>
  <si>
    <t>Caisson d'extraction modèle valise PROGIL</t>
  </si>
  <si>
    <t>Caisson d'extraction France AIR VLI 10/10</t>
  </si>
  <si>
    <t>Caisson d'extraction France AIR VLI 15/15</t>
  </si>
  <si>
    <t>Caisson d'extraction VMC centrale</t>
  </si>
  <si>
    <t>Caisson d'extraction locaux infectieux</t>
  </si>
  <si>
    <t>régulation chambres d'isolement 3 ème Ouest</t>
  </si>
  <si>
    <r>
      <t>1,</t>
    </r>
    <r>
      <rPr>
        <b/>
        <vertAlign val="superscript"/>
        <sz val="10"/>
        <rFont val="Arial"/>
        <family val="2"/>
      </rPr>
      <t>3</t>
    </r>
  </si>
  <si>
    <t>Equipement bâtiment (chauffage / climatisation) 1er au 5 ème</t>
  </si>
  <si>
    <t>Cassette eau glacée 2 tubes</t>
  </si>
  <si>
    <r>
      <t>1,</t>
    </r>
    <r>
      <rPr>
        <b/>
        <vertAlign val="superscript"/>
        <sz val="10"/>
        <rFont val="Arial"/>
        <family val="2"/>
      </rPr>
      <t>4</t>
    </r>
  </si>
  <si>
    <t>RDC Bués Ophtalmo</t>
  </si>
  <si>
    <t>Split système</t>
  </si>
  <si>
    <r>
      <t>1,</t>
    </r>
    <r>
      <rPr>
        <b/>
        <vertAlign val="superscript"/>
        <sz val="10"/>
        <rFont val="Arial"/>
        <family val="2"/>
      </rPr>
      <t>5</t>
    </r>
  </si>
  <si>
    <t>IRM SCANNER BUES</t>
  </si>
  <si>
    <t>Production et distribution d’énergie frigorifique Process</t>
  </si>
  <si>
    <t>Production frigorifique HITACHI 160 kW SAMOURAI « Process » RCU1E60AG2 RDC BUES jardin OUEST</t>
  </si>
  <si>
    <t>Pompes doubles Salmson JRE205-13/2,2-3G primaire</t>
  </si>
  <si>
    <t>Réseau d’eau glacée primaire</t>
  </si>
  <si>
    <t>Pompe circuit secondaire Eau Glacée Process</t>
  </si>
  <si>
    <t>Alimentation en eau - Expansion</t>
  </si>
  <si>
    <t>Disconnecteur contrôlable</t>
  </si>
  <si>
    <t>Panoplie de Secours IRM eau glacée</t>
  </si>
  <si>
    <t>Panoplie de Secours IRM eau de ville</t>
  </si>
  <si>
    <t>Comptage d’énergie frigorifique intégrateur Sensus</t>
  </si>
  <si>
    <t>Production et distribution calorifique</t>
  </si>
  <si>
    <t>Bouteille de découplage eau chaude primaire / secondaire</t>
  </si>
  <si>
    <t>Pompe jumelée Salmson circuit secondaire Eau Chaude CTA</t>
  </si>
  <si>
    <t>Comptage d’énergie calorifique intégrateur Sensus</t>
  </si>
  <si>
    <t xml:space="preserve">Armoire électrique production chaud et froid </t>
  </si>
  <si>
    <t xml:space="preserve">Traitement d'air secteur IRM </t>
  </si>
  <si>
    <t>Centrale de Traitement d'Air HYDRONIC : CTA IRM</t>
  </si>
  <si>
    <t>Prise d'air neuf depuis l’extérieur</t>
  </si>
  <si>
    <t>Distribution d'air - Réseaux de gaines aérauliques</t>
  </si>
  <si>
    <t>Diffusion et reprise d'air</t>
  </si>
  <si>
    <t xml:space="preserve">Extracteur pour le rejet </t>
  </si>
  <si>
    <t>Rejet d'air</t>
  </si>
  <si>
    <t>Traitement du local technique IRM</t>
  </si>
  <si>
    <t>Traitement et ventilation de l’ambiance</t>
  </si>
  <si>
    <t>Refroidissement hydraulique de l’armoire technique de l’IRM</t>
  </si>
  <si>
    <t>Centrale de Traitement d'Air : CTA Scanner</t>
  </si>
  <si>
    <t>Grille de reprise</t>
  </si>
  <si>
    <t>Extracteur compensation surpression</t>
  </si>
  <si>
    <t>Centrale de Traitement d'Air HYDRONIC : CTA 01</t>
  </si>
  <si>
    <t>Réseau d’extraction d’air vicié</t>
  </si>
  <si>
    <t>Traitement hygiénique et climatique des Locaux de la zone Accueil</t>
  </si>
  <si>
    <t>Centrale de Traitement d'Air HYDRONIC : CTA air neuf</t>
  </si>
  <si>
    <t>Remplacement bi annuel des 25 filtres en papier</t>
  </si>
  <si>
    <t>Radiateurs à eau chaude</t>
  </si>
  <si>
    <t>Armoire et REGULATION</t>
  </si>
  <si>
    <t>Split gainable 10w local serveur RDC</t>
  </si>
  <si>
    <t>Régulation  Honeywell</t>
  </si>
  <si>
    <r>
      <t>1,</t>
    </r>
    <r>
      <rPr>
        <b/>
        <vertAlign val="superscript"/>
        <sz val="10"/>
        <rFont val="Arial"/>
        <family val="2"/>
      </rPr>
      <t>6</t>
    </r>
  </si>
  <si>
    <t>BUES RDC est</t>
  </si>
  <si>
    <t>Caissons de désenfumage et d'amenée d'air neuf France AIR</t>
  </si>
  <si>
    <t>CTA CIAT chambre isolement</t>
  </si>
  <si>
    <t>Pompe double secondaire chauffage CIAT</t>
  </si>
  <si>
    <t>Vanne 3 voies HONEYWELL pour les 2 CTA</t>
  </si>
  <si>
    <t>caisson de VMC du bâtiment PROGIL</t>
  </si>
  <si>
    <t>2 caissons coté ouest - 2 caissons coté est</t>
  </si>
  <si>
    <t>Régulations avec batterie terminale 4 tubes pour les 4 chambre d'isolement 5 ème- bues</t>
  </si>
  <si>
    <t>cassette eau glacée 2 tubes CIAT 2eme-vestiaires</t>
  </si>
  <si>
    <t>Local informatique</t>
  </si>
  <si>
    <t>Ventilo-convecteur</t>
  </si>
  <si>
    <t>régul Honeywell d'ambiance</t>
  </si>
  <si>
    <t>vanne trois voies</t>
  </si>
  <si>
    <t>Local Vidéo RDC</t>
  </si>
  <si>
    <t>Climatiseur mural AERMEC eau glacée</t>
  </si>
  <si>
    <t>régulation d'ambiance</t>
  </si>
  <si>
    <t>Local Vidéo 3éme - pièce 2-3-54</t>
  </si>
  <si>
    <t>Ventilo-convecteur gainable AERMEC eau glacée</t>
  </si>
  <si>
    <t>régulation</t>
  </si>
  <si>
    <t>Cassette TRANE 4 tubes bureau CE</t>
  </si>
  <si>
    <t>Mural HAIER 5 KW détente directe Bureau unité d'hygiène</t>
  </si>
  <si>
    <t>Mural HAIER 2,5 KW détente directe</t>
  </si>
  <si>
    <t>Groupe extérieur HAIER 7 KW</t>
  </si>
  <si>
    <r>
      <t>1</t>
    </r>
    <r>
      <rPr>
        <b/>
        <vertAlign val="superscript"/>
        <sz val="10"/>
        <rFont val="Arial"/>
        <family val="2"/>
      </rPr>
      <t>,7</t>
    </r>
  </si>
  <si>
    <t>INTERVENTIONS ANNEXES</t>
  </si>
  <si>
    <t>Interventions de nettoyage des locaux, après sinistre ou fuites, comprenant tous les moyens nécessaires en matériel et personnel.</t>
  </si>
  <si>
    <t>Assistance aux bureaux de contrôle, aux sociétés de traitement d'eau comprenant injection de produit, curage et débouchage.</t>
  </si>
  <si>
    <t>Assistance aux réarmements des clapets coupe feu avec le service de sécurité de l'hôpital</t>
  </si>
  <si>
    <t>Réception, manutention, et répartition de tous les filtres, anti-gel, traitement d'eau avec gestion des stocks</t>
  </si>
  <si>
    <t xml:space="preserve">Vérification des réseaux, état, calorifuge, purge, désembouage, chasses périodiques suivant les besoins </t>
  </si>
  <si>
    <r>
      <t>1</t>
    </r>
    <r>
      <rPr>
        <b/>
        <vertAlign val="superscript"/>
        <sz val="10"/>
        <rFont val="Arial"/>
        <family val="2"/>
      </rPr>
      <t>,8</t>
    </r>
  </si>
  <si>
    <t>Total CVC H.T.</t>
  </si>
  <si>
    <t>1 CVC</t>
  </si>
  <si>
    <t>IRM SCANNER PLOMBERIE</t>
  </si>
  <si>
    <t>Equipement bâtiment (plomberie)</t>
  </si>
  <si>
    <t>Lavabo plan autoportant</t>
  </si>
  <si>
    <t>50x50</t>
  </si>
  <si>
    <t>Robinet</t>
  </si>
  <si>
    <t>50x70</t>
  </si>
  <si>
    <t>Evier encastrable cuve carré</t>
  </si>
  <si>
    <t>Cuvette suspendue + bâti support + chasse</t>
  </si>
  <si>
    <t>Lave-mains d’angle</t>
  </si>
  <si>
    <t>Déversoir mural</t>
  </si>
  <si>
    <t>Evier Inox Grand Bac</t>
  </si>
  <si>
    <t>Douchette</t>
  </si>
  <si>
    <t xml:space="preserve">robinet </t>
  </si>
  <si>
    <t>Salle d'eau préfabriquées</t>
  </si>
  <si>
    <t>lavabo</t>
  </si>
  <si>
    <t>Machine a glace</t>
  </si>
  <si>
    <t>Pré filtre eau</t>
  </si>
  <si>
    <t>Raccordement machine</t>
  </si>
  <si>
    <t>siphon de sol sdb</t>
  </si>
  <si>
    <t>WC ELECTROLUX service radiologie</t>
  </si>
  <si>
    <t>vidoir</t>
  </si>
  <si>
    <t>flotteur Electrolux</t>
  </si>
  <si>
    <t xml:space="preserve">WC </t>
  </si>
  <si>
    <t>Ensemble de siphon, bonde de sol, etc., ...</t>
  </si>
  <si>
    <t>RIA</t>
  </si>
  <si>
    <t>machine a glaçon</t>
  </si>
  <si>
    <t>Ensemble réseau d'arrosage desservant les boites à eau (vannes, électrovanne, tuyauterie, tuyères, ...)</t>
  </si>
  <si>
    <t>Sous total PSB H.T.</t>
  </si>
  <si>
    <r>
      <t>1</t>
    </r>
    <r>
      <rPr>
        <b/>
        <vertAlign val="superscript"/>
        <sz val="10"/>
        <rFont val="Arial"/>
        <family val="2"/>
      </rPr>
      <t>,1</t>
    </r>
  </si>
  <si>
    <t>Interventions de nettoyage des locaux, après sinistre ou fuites, comprenant tous les moyens nécessaires en matériel ou personnel.</t>
  </si>
  <si>
    <t>Intervention de nettoyage : chéneau, descente pluviale, caniveau, regard, tabouret, grille, réceptacle, …</t>
  </si>
  <si>
    <t xml:space="preserve">Assistance aux prélèvements des eaux pour analyse, injection des produits, chasse hebdomadaire suivant les demandes du service d'hygiène </t>
  </si>
  <si>
    <t>Réception, manutention, et répartition des palettes de sel avec gestion des stocks</t>
  </si>
  <si>
    <t xml:space="preserve">Vérification des réseaux, état, calorifuge, purge, désembouage, chasses périodiques suivant les demandes du service d'hygiène </t>
  </si>
  <si>
    <r>
      <t>1</t>
    </r>
    <r>
      <rPr>
        <b/>
        <vertAlign val="superscript"/>
        <sz val="10"/>
        <rFont val="Arial"/>
        <family val="2"/>
      </rPr>
      <t>,2</t>
    </r>
  </si>
  <si>
    <t>Total PBS H.T.</t>
  </si>
  <si>
    <t>1 PBS</t>
  </si>
  <si>
    <t>TOTAL H.T. bâtiment Bues</t>
  </si>
  <si>
    <t>Bâtiment SAINTE MONIQUE</t>
  </si>
  <si>
    <t>SOUS STATION -1</t>
  </si>
  <si>
    <t>Collecteur Aller / Retour EC</t>
  </si>
  <si>
    <t>Pompe jumelée (Aucune suggestion) UPSD 32-80 circuit labo</t>
  </si>
  <si>
    <t>Pompe jumelée SALMSON DCX 50-90 circuit sud</t>
  </si>
  <si>
    <t>Pompe jumelée GRUNDFOS UPSD50-120F Circuit CTA</t>
  </si>
  <si>
    <t>Pompe JUMELEE GRUNDFOS UPSD40-120F circuit Nord</t>
  </si>
  <si>
    <t>POMPE DOUBLE SALMSON départ VC pour RDC</t>
  </si>
  <si>
    <t>Vanne 3 voies Honeywell</t>
  </si>
  <si>
    <t>compteur d'énergie Sensus</t>
  </si>
  <si>
    <t>Ensemble  réseau de canalisation comprenant : vannes, filtres, thermomètres, vannes d'équilibrage, etc., ...)</t>
  </si>
  <si>
    <t>Echangeur de chaleur</t>
  </si>
  <si>
    <t>Ballon de stockage</t>
  </si>
  <si>
    <t>circulateur simple SALMSON secondaire préparateur ECS</t>
  </si>
  <si>
    <t>circulateur SALMSON de bouclage ECS</t>
  </si>
  <si>
    <t>circulateur double GRUNDFOS UPSD32-80 primaire échangeur ECS</t>
  </si>
  <si>
    <t>détendeur</t>
  </si>
  <si>
    <t>compteur  (EF générale, EF de l'ECS, ecs + EC)</t>
  </si>
  <si>
    <t>surpresseur d'eau de WC</t>
  </si>
  <si>
    <t>Bâche d'eau  de WC</t>
  </si>
  <si>
    <t>Panoplie de régulation surpression d'eau WC</t>
  </si>
  <si>
    <r>
      <t>2,</t>
    </r>
    <r>
      <rPr>
        <b/>
        <vertAlign val="superscript"/>
        <sz val="10"/>
        <rFont val="Arial"/>
        <family val="2"/>
      </rPr>
      <t>1</t>
    </r>
  </si>
  <si>
    <t>SOUS STATION lithotripteur</t>
  </si>
  <si>
    <t>CTA  LENNOX (locaux annexes blocs uro)</t>
  </si>
  <si>
    <t>Vanne 3 voies HONEYWELL</t>
  </si>
  <si>
    <t>Ensemble réseau de canalisation comprenant : vannes, filtres, thermomètres, vannes d'équilibrage, etc., ...)</t>
  </si>
  <si>
    <t>Réseau de gaine comprenant : volets, clapets, grille, filtration etc...</t>
  </si>
  <si>
    <r>
      <t>2,</t>
    </r>
    <r>
      <rPr>
        <b/>
        <vertAlign val="superscript"/>
        <sz val="10"/>
        <rFont val="Arial"/>
        <family val="2"/>
      </rPr>
      <t>2</t>
    </r>
  </si>
  <si>
    <t>S. Station Terrasse et terrasse</t>
  </si>
  <si>
    <t>Groupe d'eau glacée HITACHI</t>
  </si>
  <si>
    <t>Pompe double primaire Samson DIL 206-12/7</t>
  </si>
  <si>
    <t xml:space="preserve"> pompe double secondaire Salmson</t>
  </si>
  <si>
    <t>Vase d'expansion 100 litres</t>
  </si>
  <si>
    <t>CTA LENNOX KLMV 6 ( bloc uro)</t>
  </si>
  <si>
    <t>CTA LENNOX KLM10  ( hébergement 3e)</t>
  </si>
  <si>
    <t>Vanne 3 voies siemens</t>
  </si>
  <si>
    <t>Ensemble réseau de gaine comprenant : volets, registres, clapets,  thermométres, etc, ...)</t>
  </si>
  <si>
    <t>Pompe de récupération Grundfos simple</t>
  </si>
  <si>
    <t>Pompe de récupération Grundfos pompe double</t>
  </si>
  <si>
    <r>
      <t>2,</t>
    </r>
    <r>
      <rPr>
        <b/>
        <vertAlign val="superscript"/>
        <sz val="10"/>
        <rFont val="Arial"/>
        <family val="2"/>
      </rPr>
      <t>3</t>
    </r>
  </si>
  <si>
    <t>LOCAL TECHNIQUE -1 côté  PMA</t>
  </si>
  <si>
    <t>Caisson d'extraction BAHCO type DBF 010</t>
  </si>
  <si>
    <t>Vanne 3 voies SCS M 3 P15 G</t>
  </si>
  <si>
    <t>Pompe simple WILO RS 26-70</t>
  </si>
  <si>
    <r>
      <t>2,</t>
    </r>
    <r>
      <rPr>
        <b/>
        <vertAlign val="superscript"/>
        <sz val="10"/>
        <rFont val="Arial"/>
        <family val="2"/>
      </rPr>
      <t>4</t>
    </r>
  </si>
  <si>
    <t>caisson d'extraction  VIM  - HUCT 1-070 (bloc uro)</t>
  </si>
  <si>
    <t>caisson d'extraction  VIM  - HUCT 1-040 (bloc uro)</t>
  </si>
  <si>
    <t>tourelle d'extraction</t>
  </si>
  <si>
    <t>caisson extraction Aldes VEC 271</t>
  </si>
  <si>
    <t>caisson extraction Bahco</t>
  </si>
  <si>
    <t>caisson d'extraction  VIM  - KMDT 02(bloc uro)</t>
  </si>
  <si>
    <t>Caisson désenfumage VIM - KSHP -1-040 4p</t>
  </si>
  <si>
    <t>Caisson désenfumage VIM - KOTR 041</t>
  </si>
  <si>
    <t>tourelle désenfumage( sur toi LT)</t>
  </si>
  <si>
    <t>Caisson désenfumage VIM - KSHP 1 065 4P</t>
  </si>
  <si>
    <t>caisson désenfumage BAHCO</t>
  </si>
  <si>
    <t>tourelle désenfumage</t>
  </si>
  <si>
    <t>Caisson désenfumage VIM - KDTR 044</t>
  </si>
  <si>
    <t>extracteur tubulaire (hotte de préparation chimio RDC)</t>
  </si>
  <si>
    <r>
      <t>2,</t>
    </r>
    <r>
      <rPr>
        <b/>
        <vertAlign val="superscript"/>
        <sz val="10"/>
        <rFont val="Arial"/>
        <family val="2"/>
      </rPr>
      <t>5</t>
    </r>
  </si>
  <si>
    <t>Equipement bâtiment (chauffage / climatisation)</t>
  </si>
  <si>
    <t>Climatiseur "Split" 4 ème</t>
  </si>
  <si>
    <t>Climatiseur "Split"</t>
  </si>
  <si>
    <t>Bureau docteur HADDOUT : 4éme</t>
  </si>
  <si>
    <t>1 climatiseur split system DAIKIN</t>
  </si>
  <si>
    <t>Climatiseur "Split" 1er</t>
  </si>
  <si>
    <t>split system LG 4 ème</t>
  </si>
  <si>
    <t>Rhumato RDC</t>
  </si>
  <si>
    <t>Ventilo-convecteur Coenda sabiaterme 4 tubes</t>
  </si>
  <si>
    <t xml:space="preserve">Climatiseur split Haier 3,5kW </t>
  </si>
  <si>
    <t>régule mécanique d'ambiance</t>
  </si>
  <si>
    <t>Bureau basse vision RDC</t>
  </si>
  <si>
    <t xml:space="preserve"> Cassette plafonnière eau glacée</t>
  </si>
  <si>
    <r>
      <t>2,</t>
    </r>
    <r>
      <rPr>
        <b/>
        <vertAlign val="superscript"/>
        <sz val="10"/>
        <rFont val="Arial"/>
        <family val="2"/>
      </rPr>
      <t>6</t>
    </r>
  </si>
  <si>
    <t>ANCIENNE PMA</t>
  </si>
  <si>
    <t>ventilo-convecteur AERMEC 2 ème</t>
  </si>
  <si>
    <t>Ventilo-convecteur  AERMEC 2 ème</t>
  </si>
  <si>
    <t>Groupe de déshumidification</t>
  </si>
  <si>
    <t>Split LG 10kw</t>
  </si>
  <si>
    <t>Déshumidificateur Labo PMA</t>
  </si>
  <si>
    <t>CYTOLOGIE</t>
  </si>
  <si>
    <t>Armoire ventilée TRIONYX pour inflammable</t>
  </si>
  <si>
    <t>Cassettes 2 tubes</t>
  </si>
  <si>
    <t>Régulation Honeywell</t>
  </si>
  <si>
    <t>HAIER TRI SPLIT 12kg 5U45LS1ERA</t>
  </si>
  <si>
    <t>CASSETTE DE CLIM</t>
  </si>
  <si>
    <t>SPLIT 1,5KG</t>
  </si>
  <si>
    <t>CASSETTE CIAT EAU GLACEE</t>
  </si>
  <si>
    <t>Ventilo-convecteur 2 tubes</t>
  </si>
  <si>
    <t>BOX UROLOGIE - 3ME 2TAGE</t>
  </si>
  <si>
    <t>WC sous vide nouvelle installation sous-sol consultation + Ste Monique</t>
  </si>
  <si>
    <t>WC sous vide consultation anesthésie</t>
  </si>
  <si>
    <t>BLOCS URO et LITHO et salle de réveil</t>
  </si>
  <si>
    <t>Plénums BLOCS URO et LITHO et salle de réveil</t>
  </si>
  <si>
    <t>CTA sas entrée bloc uro</t>
  </si>
  <si>
    <t>Régulation Johnson</t>
  </si>
  <si>
    <t>Extracteur</t>
  </si>
  <si>
    <t xml:space="preserve">Batteries terminales </t>
  </si>
  <si>
    <r>
      <t>2,</t>
    </r>
    <r>
      <rPr>
        <b/>
        <vertAlign val="superscript"/>
        <sz val="10"/>
        <rFont val="Arial"/>
        <family val="2"/>
      </rPr>
      <t>7</t>
    </r>
  </si>
  <si>
    <r>
      <t>2,</t>
    </r>
    <r>
      <rPr>
        <b/>
        <vertAlign val="superscript"/>
        <sz val="10"/>
        <rFont val="Arial"/>
        <family val="2"/>
      </rPr>
      <t>8</t>
    </r>
  </si>
  <si>
    <t>2 CVC</t>
  </si>
  <si>
    <t>Equipement bâtiment (pompe de relevage)</t>
  </si>
  <si>
    <t>pompe de relevage archive consultation "Bermudes"</t>
  </si>
  <si>
    <t>pompe de relevage stockage maternité</t>
  </si>
  <si>
    <t>pompe de relevage archive maternité</t>
  </si>
  <si>
    <t>Sous total PBS H.T.</t>
  </si>
  <si>
    <t>lave bassin</t>
  </si>
  <si>
    <t>WC</t>
  </si>
  <si>
    <t>WC Electrolux</t>
  </si>
  <si>
    <t>2 PBS</t>
  </si>
  <si>
    <t>TOTAL H.T. bâtiment Ste Monique</t>
  </si>
  <si>
    <t>BATIMENT RASTOIN</t>
  </si>
  <si>
    <t>Compteur à calorie actais Cyclades</t>
  </si>
  <si>
    <t>Salmson pompe double JRL 405-15 0,55 (circuit primaire échangeur ECS)</t>
  </si>
  <si>
    <t>Vanne 3 voies JOHNSON CONTROLS</t>
  </si>
  <si>
    <t>Salmson pompe double JRL 405-15 0,55 (circuit OUEST)</t>
  </si>
  <si>
    <t>Salmson pompe double JRL 405-15 0,55 (circuit EST)</t>
  </si>
  <si>
    <t>Salmson pompe double (circuit CTA)</t>
  </si>
  <si>
    <t>Echangeur à plaque VICARB EP 5825/01</t>
  </si>
  <si>
    <t>Pompe jumelée salmson sxs 40-40</t>
  </si>
  <si>
    <t xml:space="preserve">Pompe d'homogénéisation </t>
  </si>
  <si>
    <t>Pompe bouclage jumelée SALMSON NEC 33-t/c  neclt25</t>
  </si>
  <si>
    <t xml:space="preserve">Ensemble d'armoires électriques comprenant régulation </t>
  </si>
  <si>
    <t>Manchette témoin</t>
  </si>
  <si>
    <t>détendeurs</t>
  </si>
  <si>
    <t>disconnecteurs</t>
  </si>
  <si>
    <t>compteurs d'eau</t>
  </si>
  <si>
    <r>
      <t>3,</t>
    </r>
    <r>
      <rPr>
        <b/>
        <vertAlign val="superscript"/>
        <sz val="10"/>
        <rFont val="Arial"/>
        <family val="2"/>
      </rPr>
      <t>1</t>
    </r>
  </si>
  <si>
    <t xml:space="preserve">TERRASSE EXTERIEURE ZONE NORD </t>
  </si>
  <si>
    <t>CTA AIRCHAL type SM 40X40</t>
  </si>
  <si>
    <t>CEA AIRCHAL type 40X40</t>
  </si>
  <si>
    <t>Pompe simple WILO TOP-S65/13 (circuit récupération)</t>
  </si>
  <si>
    <t>Vase d'expansion 12 litres</t>
  </si>
  <si>
    <t>Panoplie aimants + filtration et retour de boucle ECS</t>
  </si>
  <si>
    <r>
      <t>3,</t>
    </r>
    <r>
      <rPr>
        <b/>
        <vertAlign val="superscript"/>
        <sz val="10"/>
        <rFont val="Arial"/>
        <family val="2"/>
      </rPr>
      <t>2</t>
    </r>
  </si>
  <si>
    <t xml:space="preserve">TERRASSE INTERIEURE ZONE NORD </t>
  </si>
  <si>
    <t>Ensemble d'armoires électriques avec régulateurs, etc...</t>
  </si>
  <si>
    <r>
      <t>3,</t>
    </r>
    <r>
      <rPr>
        <b/>
        <vertAlign val="superscript"/>
        <sz val="10"/>
        <rFont val="Arial"/>
        <family val="2"/>
      </rPr>
      <t>3</t>
    </r>
  </si>
  <si>
    <t xml:space="preserve">TERRASSE INTERIEURE ZONE SUD </t>
  </si>
  <si>
    <t>CTA AIRCHAL type SM 30X30</t>
  </si>
  <si>
    <t>CEA AIRCHAL type SM 30X30</t>
  </si>
  <si>
    <t>Pompe simple WILO TOP-S50/10 (circuit récupération)</t>
  </si>
  <si>
    <t>CEA AIRCHAL type SM 40X40</t>
  </si>
  <si>
    <t>Ensemble réseau de gaine comprenant : volets, registres, clapets,  , ...)</t>
  </si>
  <si>
    <r>
      <t>3,</t>
    </r>
    <r>
      <rPr>
        <b/>
        <vertAlign val="superscript"/>
        <sz val="10"/>
        <rFont val="Arial"/>
        <family val="2"/>
      </rPr>
      <t>4</t>
    </r>
  </si>
  <si>
    <t>Sous station UCRC</t>
  </si>
  <si>
    <t>EXTRACTEUR FRANCE AIR RECTILYS 900</t>
  </si>
  <si>
    <t>CAISSON UNITAIR STERIBLOC 4000EG/EC</t>
  </si>
  <si>
    <t>Variateur de vitesse unitaire Danfoss</t>
  </si>
  <si>
    <r>
      <t>3,</t>
    </r>
    <r>
      <rPr>
        <b/>
        <vertAlign val="superscript"/>
        <sz val="10"/>
        <rFont val="Arial"/>
        <family val="2"/>
      </rPr>
      <t>5</t>
    </r>
  </si>
  <si>
    <t>INSUFLATEUR  LEMENS DD12-12-9</t>
  </si>
  <si>
    <t>tourelle désenfumage France air</t>
  </si>
  <si>
    <r>
      <t>3,</t>
    </r>
    <r>
      <rPr>
        <b/>
        <vertAlign val="superscript"/>
        <sz val="10"/>
        <rFont val="Arial"/>
        <family val="2"/>
      </rPr>
      <t>6</t>
    </r>
  </si>
  <si>
    <t>Ventilo-convecteur (pharmacie) S/Sol</t>
  </si>
  <si>
    <t>Ventilo convecteur WESPER 2 tubes (Neurologie RDC)</t>
  </si>
  <si>
    <t>cassette local groupe vide</t>
  </si>
  <si>
    <t>cassette 2 tubes Brancardage</t>
  </si>
  <si>
    <t>1 cassette 4 tubes 1er agent convivialité</t>
  </si>
  <si>
    <t>Extracteur FRANCE AIR RECTILYS 900</t>
  </si>
  <si>
    <t>Climatiseur Split UNITAIR  local pompe à vide</t>
  </si>
  <si>
    <t>machine a glaçon (3, 4, 5e)</t>
  </si>
  <si>
    <t>Chambre froide pharmacie</t>
  </si>
  <si>
    <t>Chambre froide groupe secours</t>
  </si>
  <si>
    <r>
      <t>3,</t>
    </r>
    <r>
      <rPr>
        <b/>
        <vertAlign val="superscript"/>
        <sz val="10"/>
        <rFont val="Arial"/>
        <family val="2"/>
      </rPr>
      <t>7</t>
    </r>
  </si>
  <si>
    <t>RDC au 5ème</t>
  </si>
  <si>
    <t>Cassettes eau glacée 2 tubes CIAT</t>
  </si>
  <si>
    <t>Pompe double secondaire Terrasse</t>
  </si>
  <si>
    <t>Bouteille de mélange</t>
  </si>
  <si>
    <t>LOCAL PHARMACIE S/Sol</t>
  </si>
  <si>
    <t>Armoire Ventilée pharmacie centrale TRIONYX pour inflammable</t>
  </si>
  <si>
    <t>Armoire Ventilée UCRC TRIONYX pour inflammable</t>
  </si>
  <si>
    <t>Ventilo-convecteur AERMEC</t>
  </si>
  <si>
    <t>Lavabo</t>
  </si>
  <si>
    <t>Caisson air neuf</t>
  </si>
  <si>
    <t>Caisson de soufflage type TT150</t>
  </si>
  <si>
    <t>Batterie terminale eau chaude</t>
  </si>
  <si>
    <t xml:space="preserve">Coffret de Régulation </t>
  </si>
  <si>
    <r>
      <t>3,</t>
    </r>
    <r>
      <rPr>
        <b/>
        <vertAlign val="superscript"/>
        <sz val="10"/>
        <rFont val="Arial"/>
        <family val="2"/>
      </rPr>
      <t>8</t>
    </r>
  </si>
  <si>
    <t>RASTOIN 5 - 2 Bureaux</t>
  </si>
  <si>
    <t>Cassettes 4 tubes TRANE</t>
  </si>
  <si>
    <t>PHARMACIE</t>
  </si>
  <si>
    <t>Cassettes 4 tubes HITACHI</t>
  </si>
  <si>
    <t>Cassettes 2 tubes HITACHI</t>
  </si>
  <si>
    <t>Régulation JOHNSON CONTROL</t>
  </si>
  <si>
    <t>BANQUE DE SANG</t>
  </si>
  <si>
    <t>cassettes 2 tubes AERMEC</t>
  </si>
  <si>
    <t>Régulation</t>
  </si>
  <si>
    <t>Baie BANQUE DE SANG cassette 2 tubes HITACHI</t>
  </si>
  <si>
    <t>LT 23 - BAIES VIDEO - 3EME</t>
  </si>
  <si>
    <t>climatiseur mural eau glacée 4 kW</t>
  </si>
  <si>
    <t>CTA Double Flux banque de sang</t>
  </si>
  <si>
    <t>STOCK SOLUTES</t>
  </si>
  <si>
    <t>Climatiseur gainable AERMEC 2 tubes</t>
  </si>
  <si>
    <t>STOCK  DMS</t>
  </si>
  <si>
    <t>Gainable AERMEC 2tubes</t>
  </si>
  <si>
    <t>Groupes multi-split HITACHI</t>
  </si>
  <si>
    <t>Cassettes Hitachi 5 KW</t>
  </si>
  <si>
    <t>Cassettes Hitachi 3,5 KW</t>
  </si>
  <si>
    <t>Climatiseur mural HITACHI 2,5 KW</t>
  </si>
  <si>
    <t>Cassette DAIKIN  5 KW Essais cliniques</t>
  </si>
  <si>
    <t>Cassettes TRANE 2 tubes bureau et stock</t>
  </si>
  <si>
    <t>Cassettes TRANE murales 4 tubes</t>
  </si>
  <si>
    <t>SANITAIRES :</t>
  </si>
  <si>
    <t>Caisson d'extraction</t>
  </si>
  <si>
    <t>Vasque</t>
  </si>
  <si>
    <t>Bac inox</t>
  </si>
  <si>
    <t>Lave mains</t>
  </si>
  <si>
    <t>SAS RECEPTION</t>
  </si>
  <si>
    <t>Rideau air chaud</t>
  </si>
  <si>
    <t>Cassettes 4 tubes</t>
  </si>
  <si>
    <r>
      <t>3,</t>
    </r>
    <r>
      <rPr>
        <b/>
        <vertAlign val="superscript"/>
        <sz val="10"/>
        <rFont val="Arial"/>
        <family val="2"/>
      </rPr>
      <t>9</t>
    </r>
  </si>
  <si>
    <t>4 ème RASTOIN usc</t>
  </si>
  <si>
    <t>POMPE DOUBLE E.C DE MARQUE SALMSON</t>
  </si>
  <si>
    <t xml:space="preserve"> Type SIRIUX MASTER D 40.110 - avec supportage et kit de prise de pression différentielle</t>
  </si>
  <si>
    <t xml:space="preserve">Sous-station chauffage USC (vannes d'arrêt, antivibratiles, clapet anti-retour, vanne d'équilibrage, thermomètres, purges, vannes de vidange…)  </t>
  </si>
  <si>
    <t>Distribution Eau Chaude (vannes d'arrêt, vannes d'équilibrage, purges…)</t>
  </si>
  <si>
    <t>Distribution Eau Glacée (vannes d'arrêt, vannes d'équilibrage, purges…)</t>
  </si>
  <si>
    <t>CASSETTES EG + EC s bac de récupération des condensats sous chacune des vannes 3 V, commandes taille 600 x 600</t>
  </si>
  <si>
    <t>CASSETTES EG + EC s bac de récupération des condensats sous chacune des vannes 3 V, commandes taille 1200 x 600</t>
  </si>
  <si>
    <t>UNE UNITE MURALE A EAU GLACEE DE MARQUE AERMEC</t>
  </si>
  <si>
    <t>mini-pompe de relevage ATC Mini-Lime, télécommande…</t>
  </si>
  <si>
    <t>COMPTEURS D'ENERGIE DE MARQUE DIEHL - Modèle SHARKY 775  - TH20/130 et TH40/200</t>
  </si>
  <si>
    <t>DEUX MODULES DE COMMUNICATION DE MARQUE SCHNEIDER Type EGX 150 y compris toutes sujétions</t>
  </si>
  <si>
    <t>Ensemble robinetterie pour cassette</t>
  </si>
  <si>
    <t>vannes d'arrêt, tés double de réglage, tresses calorifugées souples de raccordement…</t>
  </si>
  <si>
    <t>Unité murale local INFO Devernejoul (vannes d'arrêt, vannes d'équilibrage, tresses calorifugées flexibles de raccordement…)</t>
  </si>
  <si>
    <t>Bouches d'extraction et de soufflage DESIGN AERYS avec manchettes de raccordement et registres RAD2</t>
  </si>
  <si>
    <t xml:space="preserve">Bouches TMP 160 -   </t>
  </si>
  <si>
    <t xml:space="preserve">Registre RAD2 -         </t>
  </si>
  <si>
    <r>
      <t>3,</t>
    </r>
    <r>
      <rPr>
        <b/>
        <vertAlign val="superscript"/>
        <sz val="10"/>
        <rFont val="Arial"/>
        <family val="2"/>
      </rPr>
      <t>10</t>
    </r>
  </si>
  <si>
    <t>Cartouches et Clapets Coupe-Feu avec trappes d'accès amovibles pour les cartouches, platine avec ventouse, et contacts début/fin de course…</t>
  </si>
  <si>
    <t>5 cartouches coupe-feu CTCF 2h (3) Ø 125 (1) Ø 160 et (1) Ø 200</t>
  </si>
  <si>
    <t>2 clapets coupe-feu 2h CIRCE 4  (1) Ø 160 et (1) Ø 200</t>
  </si>
  <si>
    <t>2 clapets coupe-feu 2h REF 500 de 200 x 200</t>
  </si>
  <si>
    <t>Ensemble de régulateur Johnson Control</t>
  </si>
  <si>
    <t xml:space="preserve">Sous-station chauffage </t>
  </si>
  <si>
    <t>Cassettes plafonnières et comptages d'énergie</t>
  </si>
  <si>
    <t>Unité murale local Info</t>
  </si>
  <si>
    <t>Armoire électrique (avec protections par disjoncteurs, bornier, transformateur, voyants, etc.…)</t>
  </si>
  <si>
    <t>Câblages (depuis armoire CVC jusqu'aux différents équipements)</t>
  </si>
  <si>
    <t>Sous-Station chauffage : Dans armoire existante : Protections par disjoncteurs + Câblages</t>
  </si>
  <si>
    <t>Local INFO Bât. Devernejoul : Dans armoire existante : Protections par disjoncteurs + Câblages</t>
  </si>
  <si>
    <t>Radiateur Type REGANE 3000 Standard de 500 W/unitaire - avec raccordement, robinet thermostatique, tés de réglage…</t>
  </si>
  <si>
    <r>
      <t>3,</t>
    </r>
    <r>
      <rPr>
        <b/>
        <vertAlign val="superscript"/>
        <sz val="10"/>
        <rFont val="Arial"/>
        <family val="2"/>
      </rPr>
      <t>11</t>
    </r>
  </si>
  <si>
    <r>
      <t>3,</t>
    </r>
    <r>
      <rPr>
        <b/>
        <vertAlign val="superscript"/>
        <sz val="10"/>
        <rFont val="Arial"/>
        <family val="2"/>
      </rPr>
      <t>12</t>
    </r>
  </si>
  <si>
    <t>3 CVC</t>
  </si>
  <si>
    <t>pompe de relevage sanitaire H/F pharmacie 1</t>
  </si>
  <si>
    <t>pompe de relevage sanitaire H/F pharmacie 2</t>
  </si>
  <si>
    <t>pompe de relevage vestiaire pharmacie 1</t>
  </si>
  <si>
    <t>pompe de relevage vestiaire pharmacie 2</t>
  </si>
  <si>
    <t xml:space="preserve">pompe de relevage parking pharmacie </t>
  </si>
  <si>
    <t>baignoire BB</t>
  </si>
  <si>
    <t>Machine à glace</t>
  </si>
  <si>
    <t>robinet électronique</t>
  </si>
  <si>
    <t>urinoir</t>
  </si>
  <si>
    <t>Colonne sèche</t>
  </si>
  <si>
    <t>3 PBS</t>
  </si>
  <si>
    <t>TOTAL H.T. bâtiment Rastoin</t>
  </si>
  <si>
    <t>BATIMENT CONSULTATIONS</t>
  </si>
  <si>
    <t>SOUS STATION -1 ECS</t>
  </si>
  <si>
    <t>Bouteille de mélange E.C.</t>
  </si>
  <si>
    <t>Pompe double WILO S/DOS 40/90 (circuit CTA, IRM, SCANER)</t>
  </si>
  <si>
    <t>Ensemble d'armoires électriques et régulation</t>
  </si>
  <si>
    <t>Mitigeur thermostatique 50°C</t>
  </si>
  <si>
    <t>compteur d'eau</t>
  </si>
  <si>
    <t>aimants</t>
  </si>
  <si>
    <t>Pompe simple Salmson NSB 10-15b retour de boucle</t>
  </si>
  <si>
    <t>Cartouche pré filtre</t>
  </si>
  <si>
    <t>détendeur EF</t>
  </si>
  <si>
    <t>Disconnecteur Secours IRM</t>
  </si>
  <si>
    <r>
      <t>4,</t>
    </r>
    <r>
      <rPr>
        <b/>
        <vertAlign val="superscript"/>
        <sz val="10"/>
        <rFont val="Arial"/>
        <family val="2"/>
      </rPr>
      <t>1</t>
    </r>
  </si>
  <si>
    <t>SOUS STATION -1 Scanner/IRM</t>
  </si>
  <si>
    <t>Collecteur aller / retour E.G.</t>
  </si>
  <si>
    <t>Pompe double SALMSON (circuit armoire info)</t>
  </si>
  <si>
    <t xml:space="preserve">Pompe double SALMSON </t>
  </si>
  <si>
    <t>Pompe double SALMSON  (circuit CTA, IRM, SCANER)</t>
  </si>
  <si>
    <t>Pompe double SALMSON  (circuit ventilo convecteur, IRM, SCANER)</t>
  </si>
  <si>
    <t>CTA HYDRONIC CTB 40</t>
  </si>
  <si>
    <t>Humidificateur STEAMATIC</t>
  </si>
  <si>
    <r>
      <t>4,</t>
    </r>
    <r>
      <rPr>
        <b/>
        <vertAlign val="superscript"/>
        <sz val="10"/>
        <rFont val="Arial"/>
        <family val="2"/>
      </rPr>
      <t>2</t>
    </r>
  </si>
  <si>
    <t>SALLE IRM / SCANNER</t>
  </si>
  <si>
    <t>Armoire CTA UNITAIR avec humidificateur s/sol IRM CONSULT</t>
  </si>
  <si>
    <t>Cassette eau glacée 2 tubes CIAT 'local technique)</t>
  </si>
  <si>
    <t>Pompe eau glacée pour échangeur</t>
  </si>
  <si>
    <t>Pompe eau glacée pour cassette scanner et armoire UNITAIR</t>
  </si>
  <si>
    <t>Armoire électrique avec régulation</t>
  </si>
  <si>
    <t>Pompe eau glacée échangeur scanner</t>
  </si>
  <si>
    <t>Echangeur IRM/SCANNER</t>
  </si>
  <si>
    <t>Armoire de régulation scanner</t>
  </si>
  <si>
    <t>Pompe double Salmson LRL205-15/4</t>
  </si>
  <si>
    <t>Pompe double Salmson D40-80</t>
  </si>
  <si>
    <t>Vase d'expansion 25L</t>
  </si>
  <si>
    <r>
      <t>4,</t>
    </r>
    <r>
      <rPr>
        <b/>
        <vertAlign val="superscript"/>
        <sz val="10"/>
        <rFont val="Arial"/>
        <family val="2"/>
      </rPr>
      <t>3</t>
    </r>
  </si>
  <si>
    <t>TERRASSE salle de réunion</t>
  </si>
  <si>
    <t xml:space="preserve">Ventilo convecteur CIAT </t>
  </si>
  <si>
    <t>Vanne SCS P 3 F</t>
  </si>
  <si>
    <t>Coffret électrique</t>
  </si>
  <si>
    <t>UTA 20 kW transfo scanner</t>
  </si>
  <si>
    <t>Armoire électrique et régulation</t>
  </si>
  <si>
    <r>
      <t>4,</t>
    </r>
    <r>
      <rPr>
        <b/>
        <vertAlign val="superscript"/>
        <sz val="10"/>
        <rFont val="Arial"/>
        <family val="2"/>
      </rPr>
      <t>4</t>
    </r>
  </si>
  <si>
    <t>TERRASSE</t>
  </si>
  <si>
    <t>Centrale E.G. Hitachi</t>
  </si>
  <si>
    <t>CTA FRIMAIR M4 chaud et froid (primaire)</t>
  </si>
  <si>
    <t>CTA FRIMAIR froid (secondaire)</t>
  </si>
  <si>
    <t>Vanne 3 voies LANDIS &amp; GYR (CTA)</t>
  </si>
  <si>
    <t>Bouteille d'eau glacée</t>
  </si>
  <si>
    <t>Pompes doubles Salmson</t>
  </si>
  <si>
    <r>
      <t>4,</t>
    </r>
    <r>
      <rPr>
        <b/>
        <vertAlign val="superscript"/>
        <sz val="10"/>
        <rFont val="Arial"/>
        <family val="2"/>
      </rPr>
      <t>5</t>
    </r>
  </si>
  <si>
    <t>tourelle extraction</t>
  </si>
  <si>
    <t>tourelle désenfumage cdv 355.5v HOPITAL DE JOUR</t>
  </si>
  <si>
    <t>caisson désenfumage aldes radiologie</t>
  </si>
  <si>
    <t>extracteur sous sol</t>
  </si>
  <si>
    <t>extracteur vin 34-31 consultation</t>
  </si>
  <si>
    <r>
      <t>4,</t>
    </r>
    <r>
      <rPr>
        <b/>
        <vertAlign val="superscript"/>
        <sz val="10"/>
        <rFont val="Arial"/>
        <family val="2"/>
      </rPr>
      <t>6</t>
    </r>
  </si>
  <si>
    <t>Niveau c, 1, 2, 3</t>
  </si>
  <si>
    <t>DRV Hitachi</t>
  </si>
  <si>
    <t>cassette 4 voies Hitachi</t>
  </si>
  <si>
    <t>Ensemble réseaux frigorifique, dont 58 boites BSV</t>
  </si>
  <si>
    <t xml:space="preserve">télécommande murale simplifiée pour UI de DRV Hitachi </t>
  </si>
  <si>
    <t>Armoire électrique générale</t>
  </si>
  <si>
    <t>Tableau électrique intermédiaire d'étage</t>
  </si>
  <si>
    <r>
      <t>4,</t>
    </r>
    <r>
      <rPr>
        <b/>
        <vertAlign val="superscript"/>
        <sz val="10"/>
        <rFont val="Arial"/>
        <family val="2"/>
      </rPr>
      <t>7</t>
    </r>
  </si>
  <si>
    <t>Split niveau 3</t>
  </si>
  <si>
    <t>Unités split Toshiba</t>
  </si>
  <si>
    <t>Radio</t>
  </si>
  <si>
    <t>Climatiseur Split DAIKIN salle n°4</t>
  </si>
  <si>
    <t>Climatiseur Split Salle attente accueil</t>
  </si>
  <si>
    <t>Climatiseur Split DAIKIN bureau 106</t>
  </si>
  <si>
    <r>
      <t>4,</t>
    </r>
    <r>
      <rPr>
        <b/>
        <vertAlign val="superscript"/>
        <sz val="10"/>
        <rFont val="Arial"/>
        <family val="2"/>
      </rPr>
      <t>8</t>
    </r>
  </si>
  <si>
    <t>CARDIO R+1</t>
  </si>
  <si>
    <t>Unité Intérieure FTXS 20 DAIKIN</t>
  </si>
  <si>
    <t>Unité Intérieure FTXS 42 DAIKIN</t>
  </si>
  <si>
    <t>Unité extérieure RXS 425 DAIKIN</t>
  </si>
  <si>
    <t>Unité extérieure 4MXS 80E DAIKIN</t>
  </si>
  <si>
    <t>Compteur frigorie HITACHI Terrasse</t>
  </si>
  <si>
    <r>
      <t>4,</t>
    </r>
    <r>
      <rPr>
        <b/>
        <vertAlign val="superscript"/>
        <sz val="10"/>
        <rFont val="Arial"/>
        <family val="2"/>
      </rPr>
      <t>9</t>
    </r>
  </si>
  <si>
    <t>ORL VRV</t>
  </si>
  <si>
    <t>Cassettes VRV HITACHI</t>
  </si>
  <si>
    <t>Cassettes HITACHI accueil</t>
  </si>
  <si>
    <t>PNEUMOLOGIE - Pharmacie + BOX 2ème étage</t>
  </si>
  <si>
    <t>Cassettes HITACHI</t>
  </si>
  <si>
    <t>BUREAU ANESTHESIE-SALLE ATTENTE-OFFICE</t>
  </si>
  <si>
    <r>
      <t>4,</t>
    </r>
    <r>
      <rPr>
        <b/>
        <vertAlign val="superscript"/>
        <sz val="10"/>
        <rFont val="Arial"/>
        <family val="2"/>
      </rPr>
      <t>10</t>
    </r>
  </si>
  <si>
    <r>
      <t>4,</t>
    </r>
    <r>
      <rPr>
        <b/>
        <vertAlign val="superscript"/>
        <sz val="10"/>
        <rFont val="Arial"/>
        <family val="2"/>
      </rPr>
      <t>11</t>
    </r>
  </si>
  <si>
    <t>4 CVC</t>
  </si>
  <si>
    <t>pompe de relevage ascenseur 421</t>
  </si>
  <si>
    <t>pompe de relevage local Tech 2 scanner 1</t>
  </si>
  <si>
    <t>pompe de relevage local Tech 2 scanner 2</t>
  </si>
  <si>
    <t>cabine de douche</t>
  </si>
  <si>
    <t>Station de relevage Electrolux</t>
  </si>
  <si>
    <t>4 PBS</t>
  </si>
  <si>
    <t>TOTAL H.T. bâtiment Consultations</t>
  </si>
  <si>
    <t>BATIMENT HOPITAL DE JOUR/RADIOLOGIE</t>
  </si>
  <si>
    <t>TERRASSE radiologie</t>
  </si>
  <si>
    <t>CTA WESPER (air neuf hôpital de jour)</t>
  </si>
  <si>
    <t>Ensemble d'armoires électriques avec régulateur</t>
  </si>
  <si>
    <r>
      <t>5,</t>
    </r>
    <r>
      <rPr>
        <b/>
        <vertAlign val="superscript"/>
        <sz val="10"/>
        <rFont val="Arial"/>
        <family val="2"/>
      </rPr>
      <t>1</t>
    </r>
  </si>
  <si>
    <t>TERRASSE hôpital de jour</t>
  </si>
  <si>
    <t>CEA ALDES VEC 321C</t>
  </si>
  <si>
    <t>V3V JOHNSON CONTROL</t>
  </si>
  <si>
    <t>Armoire électrique et régulation coronaire</t>
  </si>
  <si>
    <t>Plafond filtrant CAMFIL (arsenal/salle de contrôle/coronaire)</t>
  </si>
  <si>
    <r>
      <t>5,</t>
    </r>
    <r>
      <rPr>
        <b/>
        <vertAlign val="superscript"/>
        <sz val="10"/>
        <rFont val="Arial"/>
        <family val="2"/>
      </rPr>
      <t>2</t>
    </r>
  </si>
  <si>
    <t>Ventilo convecteur 4 tubes (service hôpital de jour)</t>
  </si>
  <si>
    <t>Ventilo convecteur 4 tubes (service radiologie)</t>
  </si>
  <si>
    <r>
      <t>5,</t>
    </r>
    <r>
      <rPr>
        <b/>
        <vertAlign val="superscript"/>
        <sz val="10"/>
        <rFont val="Arial"/>
        <family val="2"/>
      </rPr>
      <t>3</t>
    </r>
  </si>
  <si>
    <t>LOCAUX de CONSULTATIONS</t>
  </si>
  <si>
    <t>CTA MACQUAY HORIZON 002 (REVEIL OFFICE) Terrasse</t>
  </si>
  <si>
    <t>caisson extraction ALDES VEC 321 C</t>
  </si>
  <si>
    <t>Vanne 3 voies LANDIS ET GYR</t>
  </si>
  <si>
    <t>cassette eau glacée 4 tubes CIAT 1er salle de réunion</t>
  </si>
  <si>
    <t>CTA HYDRONIC CORONAIRE</t>
  </si>
  <si>
    <t>Coffret de régulation</t>
  </si>
  <si>
    <t>Variateur de vitesse Danfoss</t>
  </si>
  <si>
    <t>Boite à filtre soufflage</t>
  </si>
  <si>
    <t>Boite à filtre reprise</t>
  </si>
  <si>
    <t>CTA local technique</t>
  </si>
  <si>
    <t>Groupe multi split 5MXS 90E 1er</t>
  </si>
  <si>
    <t>Unité Intérieure FTXS20</t>
  </si>
  <si>
    <t>Caisson de VMC</t>
  </si>
  <si>
    <t>SOLUSCOPE RDC</t>
  </si>
  <si>
    <t>Hotte inox 1500*1000</t>
  </si>
  <si>
    <t>Extracteur type TT150 avec variateur</t>
  </si>
  <si>
    <t>CTA HYDRONIC VASCULAIRE</t>
  </si>
  <si>
    <t>Ensemble filtrant soufflage</t>
  </si>
  <si>
    <t>Salle de réveil filtration absolue</t>
  </si>
  <si>
    <r>
      <t>5,</t>
    </r>
    <r>
      <rPr>
        <b/>
        <vertAlign val="superscript"/>
        <sz val="10"/>
        <rFont val="Arial"/>
        <family val="2"/>
      </rPr>
      <t>4</t>
    </r>
  </si>
  <si>
    <r>
      <t>5,</t>
    </r>
    <r>
      <rPr>
        <b/>
        <vertAlign val="superscript"/>
        <sz val="10"/>
        <rFont val="Arial"/>
        <family val="2"/>
      </rPr>
      <t>5</t>
    </r>
  </si>
  <si>
    <t>5 CVC</t>
  </si>
  <si>
    <t>5 PBS</t>
  </si>
  <si>
    <t>TOTAL H.T. bâtiment Hôpital de jour</t>
  </si>
  <si>
    <t>BATIMENT LABORATOIRE</t>
  </si>
  <si>
    <t>LABO ANAPATH</t>
  </si>
  <si>
    <t>Ensemble d'armoires électriques régulation climatisation</t>
  </si>
  <si>
    <t>Ventilo convecteur CIAT type UTA 260/02</t>
  </si>
  <si>
    <t>Vanne 3 voies JOHNSON CONTROLS type 182100,000 24 v</t>
  </si>
  <si>
    <t>Bouteille de mélange EG 150 litres</t>
  </si>
  <si>
    <t>Pompe WILO TOR SD 32-7 (circuit ventilo)</t>
  </si>
  <si>
    <t>Pompe WILO RS 3070 R (circuit ventilo)</t>
  </si>
  <si>
    <t>Vanne 3 voies JOHNSON CONTROLS type 71528001 DN 15</t>
  </si>
  <si>
    <r>
      <t>6,</t>
    </r>
    <r>
      <rPr>
        <b/>
        <vertAlign val="superscript"/>
        <sz val="10"/>
        <rFont val="Arial"/>
        <family val="2"/>
      </rPr>
      <t>1</t>
    </r>
  </si>
  <si>
    <t>FIV PMA  étage 1</t>
  </si>
  <si>
    <t>Bouteille de mélange E.G.</t>
  </si>
  <si>
    <t>Ballon tampon E.G.</t>
  </si>
  <si>
    <t>Ventilo convecteur WESPER 2 tubes</t>
  </si>
  <si>
    <t>Déshumidificateur</t>
  </si>
  <si>
    <t>CTA</t>
  </si>
  <si>
    <t>Pompe double SALMSON (circuit ventilo convecteur + CTA)</t>
  </si>
  <si>
    <t>Vanne 3 voies SCS</t>
  </si>
  <si>
    <t>Pompe simple SALMSON CX2100-32</t>
  </si>
  <si>
    <t>Pompe SALSON SCX 50/50</t>
  </si>
  <si>
    <t>Pompe double WILO TOP RS 32/70(ancien labo)</t>
  </si>
  <si>
    <t>Pompe double WILO TOP RS 32/70(UMR)</t>
  </si>
  <si>
    <t>Vase d'expansion 24 litres</t>
  </si>
  <si>
    <t xml:space="preserve"> Ensemble réseau d'arrosage (vannes, électrovanne, tuyauterie, tuyères, ...)</t>
  </si>
  <si>
    <r>
      <t>6,</t>
    </r>
    <r>
      <rPr>
        <b/>
        <vertAlign val="superscript"/>
        <sz val="10"/>
        <rFont val="Arial"/>
        <family val="2"/>
      </rPr>
      <t>2</t>
    </r>
  </si>
  <si>
    <t>Toiture</t>
  </si>
  <si>
    <t>Tourelle</t>
  </si>
  <si>
    <t>Terrasse</t>
  </si>
  <si>
    <r>
      <t>6,</t>
    </r>
    <r>
      <rPr>
        <b/>
        <vertAlign val="superscript"/>
        <sz val="10"/>
        <rFont val="Arial"/>
        <family val="2"/>
      </rPr>
      <t>3</t>
    </r>
  </si>
  <si>
    <t>cytogénétique</t>
  </si>
  <si>
    <t>Chambre froide "Dagard"</t>
  </si>
  <si>
    <t>Climatiseur split AIRWELL</t>
  </si>
  <si>
    <t>climatiseur plafonnier CE</t>
  </si>
  <si>
    <r>
      <t>6,</t>
    </r>
    <r>
      <rPr>
        <b/>
        <vertAlign val="superscript"/>
        <sz val="10"/>
        <rFont val="Arial"/>
        <family val="2"/>
      </rPr>
      <t>4</t>
    </r>
  </si>
  <si>
    <t>Bâtiment ancien labo</t>
  </si>
  <si>
    <t>split system HITACHI RDC bureau CE</t>
  </si>
  <si>
    <t>split system LG 1er bureau</t>
  </si>
  <si>
    <t>split system LG 2eme bureau dessinatrice</t>
  </si>
  <si>
    <t xml:space="preserve">split system </t>
  </si>
  <si>
    <t>Multi-split  unité intérieure Anapath R+1</t>
  </si>
  <si>
    <t>Climatiseur split R+2 secret CE</t>
  </si>
  <si>
    <t>Caisson VMC pour les 5 bureaux Anapath R+2</t>
  </si>
  <si>
    <t>cassette 4 tubes Local Culture</t>
  </si>
  <si>
    <t>cassette 2 tubes Local Déchets</t>
  </si>
  <si>
    <t>Ventilo-convecteur Local Hottes</t>
  </si>
  <si>
    <t>Extracteur Polypropylène P284</t>
  </si>
  <si>
    <t>Variateur de fréquence</t>
  </si>
  <si>
    <t>Extracteur Polypropylène PC204</t>
  </si>
  <si>
    <t>Extracteur BCM 20 mono Local Couveuse</t>
  </si>
  <si>
    <t>Laboratoire cytogénétique armoire ventilée TRIONYX pour inflammables</t>
  </si>
  <si>
    <r>
      <t>6,</t>
    </r>
    <r>
      <rPr>
        <b/>
        <vertAlign val="superscript"/>
        <sz val="10"/>
        <rFont val="Arial"/>
        <family val="2"/>
      </rPr>
      <t>5</t>
    </r>
  </si>
  <si>
    <r>
      <t>6,</t>
    </r>
    <r>
      <rPr>
        <b/>
        <vertAlign val="superscript"/>
        <sz val="10"/>
        <rFont val="Arial"/>
        <family val="2"/>
      </rPr>
      <t>6</t>
    </r>
  </si>
  <si>
    <t>6 CVC</t>
  </si>
  <si>
    <t>Lave œil</t>
  </si>
  <si>
    <t>1 cumulus RDC ANAPATH</t>
  </si>
  <si>
    <t>2 cumulus 1er Bureau PMA</t>
  </si>
  <si>
    <t>1 cumulus 2ème Cytogénétique</t>
  </si>
  <si>
    <t>6 PBS</t>
  </si>
  <si>
    <t>Equipement Froid Commercial</t>
  </si>
  <si>
    <t>Sous total CF H.T.</t>
  </si>
  <si>
    <t>Total FC H.T.</t>
  </si>
  <si>
    <t>6 FC</t>
  </si>
  <si>
    <t>TOTAL H.T. bâtiment Laboratoire</t>
  </si>
  <si>
    <t>BATIMENT ORATOIRE</t>
  </si>
  <si>
    <t>S. STATION -1</t>
  </si>
  <si>
    <t>Bouteille de mélange E. C.</t>
  </si>
  <si>
    <t>Compteur à calorie AQUA METRO type MCL</t>
  </si>
  <si>
    <t>Pompe double SALMSON MA 850-2 (circuit ECS Maternité)</t>
  </si>
  <si>
    <t>Vanne 3 voies JOHNSON CONTROLS (pour circuit ci dessus)</t>
  </si>
  <si>
    <t>Pompe double SALMSON MA 550-2 (circuit chauffage Maternité)</t>
  </si>
  <si>
    <t>Compteur à calorie AQUA METRO type MCL (pour circuit ci dessus)</t>
  </si>
  <si>
    <t>Pompe double SALMSON CXL 2050 (circuit plancher chauffant)</t>
  </si>
  <si>
    <t>Pompe double SALMSON PCX 50-90 (circuit CTA ORATOIRE)</t>
  </si>
  <si>
    <t>Pompe double SALMSON SCX 40-80 (circuit radiateurs ORATOIRE,  CTA et ventilo convecteur HOPITAL DE JOUR)</t>
  </si>
  <si>
    <r>
      <t>7,</t>
    </r>
    <r>
      <rPr>
        <b/>
        <vertAlign val="superscript"/>
        <sz val="10"/>
        <rFont val="Arial"/>
        <family val="2"/>
      </rPr>
      <t>1</t>
    </r>
  </si>
  <si>
    <t>CTA CARRIER 39 FB 50 (oratoire)</t>
  </si>
  <si>
    <t>CEA CARRIER 39 FB 50</t>
  </si>
  <si>
    <t>CTA CARRIER 39 FB 50 (salle de réunion)</t>
  </si>
  <si>
    <r>
      <t>7,</t>
    </r>
    <r>
      <rPr>
        <b/>
        <vertAlign val="superscript"/>
        <sz val="10"/>
        <rFont val="Arial"/>
        <family val="2"/>
      </rPr>
      <t>2</t>
    </r>
  </si>
  <si>
    <t>SALLE HYBRIDE - 2 EME ETAGE</t>
  </si>
  <si>
    <t>Centrale de Traitement d'Air : CTA 01</t>
  </si>
  <si>
    <t>Extraction CEA</t>
  </si>
  <si>
    <t>Batterie d'eau glacée / eau chaude</t>
  </si>
  <si>
    <t>Vanne 3 voies batterie terminales</t>
  </si>
  <si>
    <t>ARSENAL</t>
  </si>
  <si>
    <t>Batteries d'eau glacée et eau chaude</t>
  </si>
  <si>
    <r>
      <t>7,</t>
    </r>
    <r>
      <rPr>
        <b/>
        <vertAlign val="superscript"/>
        <sz val="10"/>
        <rFont val="Arial"/>
        <family val="2"/>
      </rPr>
      <t>3</t>
    </r>
  </si>
  <si>
    <t>Caisson FRANCE AIR DEFUMAIR 150</t>
  </si>
  <si>
    <t>Caisson VMC FRANCE AIR VENTILOGROUPE VLI 9/9 gaine</t>
  </si>
  <si>
    <t>extracteur ancien coin fumeur du bloc opératoire 2e</t>
  </si>
  <si>
    <r>
      <t>7,</t>
    </r>
    <r>
      <rPr>
        <b/>
        <vertAlign val="superscript"/>
        <sz val="10"/>
        <rFont val="Arial"/>
        <family val="2"/>
      </rPr>
      <t>4</t>
    </r>
  </si>
  <si>
    <r>
      <t>7,</t>
    </r>
    <r>
      <rPr>
        <b/>
        <vertAlign val="superscript"/>
        <sz val="10"/>
        <rFont val="Arial"/>
        <family val="2"/>
      </rPr>
      <t>5</t>
    </r>
  </si>
  <si>
    <t>7 CVC</t>
  </si>
  <si>
    <t>7 PBS</t>
  </si>
  <si>
    <t>TOTAL H.T. bâtiment Oratoire</t>
  </si>
  <si>
    <t>BATIMENT FOUQUE</t>
  </si>
  <si>
    <t>CHAUFFERIE</t>
  </si>
  <si>
    <t xml:space="preserve">Chaudière acier N° 1 TOTAL TUB S n° 3489 </t>
  </si>
  <si>
    <t xml:space="preserve">Chaudière acier N° 2 TOTAL TUB S n° 3024 </t>
  </si>
  <si>
    <t xml:space="preserve">Chaudière acier N° 3 TOTAL TUB S n° 1686 </t>
  </si>
  <si>
    <t>Brûleur Monarch gl 40/2a N° 1 mixte 380 B 567C</t>
  </si>
  <si>
    <t>Compteur fioul</t>
  </si>
  <si>
    <t>Compteur gaz</t>
  </si>
  <si>
    <t>Vanne 2 voies Sauter</t>
  </si>
  <si>
    <t>Brûleur Monarch gl 40/2a N° 2 mixte 330 B 567C</t>
  </si>
  <si>
    <t>Brûleur Monarch gl 30/2a N° 3 mixte 200 B 567C</t>
  </si>
  <si>
    <r>
      <t>Analyseur de gaz CO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OTI</t>
    </r>
  </si>
  <si>
    <t>Opacimétrie FE4 OTI</t>
  </si>
  <si>
    <t>Réseau gaz avec vannage</t>
  </si>
  <si>
    <t>Electrovanne gaz</t>
  </si>
  <si>
    <t>Bouteille détente gaz</t>
  </si>
  <si>
    <r>
      <t>Citernes FOD de 50 M</t>
    </r>
    <r>
      <rPr>
        <vertAlign val="superscript"/>
        <sz val="10"/>
        <rFont val="Arial"/>
        <family val="2"/>
      </rPr>
      <t>3</t>
    </r>
  </si>
  <si>
    <t>Fuite alarme</t>
  </si>
  <si>
    <t>Groupe de transfert MOUVEX AG1</t>
  </si>
  <si>
    <t>Groupe de maintien de pression 5000 litres EQUIP'TECHNIC</t>
  </si>
  <si>
    <t>Pompe simple SALSON LS 80L2 PTO (recyclage chaudière)</t>
  </si>
  <si>
    <t>Pompe simple SALSON LS 100L2 PTO (recyclage chaudière)</t>
  </si>
  <si>
    <t>Pompe simple SALSON LRCA 412 B-20/4-SP (recyclage chaudière)</t>
  </si>
  <si>
    <t>Pompe double SALMSON LS 112 M3 PTO (circuit primaire)</t>
  </si>
  <si>
    <r>
      <t>Pompe simple SALMSON LRC 210-14 (circuit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primaire échangeur ECS)</t>
    </r>
  </si>
  <si>
    <r>
      <t>Pompe simple SALMSON LRC 210-13 (circuit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secondaire ECS)</t>
    </r>
  </si>
  <si>
    <t>Echangeur à plaques VICARB MST2 V 45</t>
  </si>
  <si>
    <t>Ballon ECS 1500L (primaire)</t>
  </si>
  <si>
    <r>
      <t>Pompe double SALMSON ECX 2654 (circuit 2</t>
    </r>
    <r>
      <rPr>
        <vertAlign val="superscript"/>
        <sz val="10"/>
        <rFont val="Arial"/>
        <family val="2"/>
      </rPr>
      <t>eme</t>
    </r>
    <r>
      <rPr>
        <sz val="10"/>
        <rFont val="Arial"/>
        <family val="2"/>
      </rPr>
      <t xml:space="preserve"> primaire échangeur ECS)</t>
    </r>
  </si>
  <si>
    <r>
      <t>Pompe double SALMSON LRL 405-15/0,55 (circuit 2</t>
    </r>
    <r>
      <rPr>
        <vertAlign val="superscript"/>
        <sz val="10"/>
        <rFont val="Arial"/>
        <family val="2"/>
      </rPr>
      <t>eme</t>
    </r>
    <r>
      <rPr>
        <sz val="10"/>
        <rFont val="Arial"/>
        <family val="2"/>
      </rPr>
      <t xml:space="preserve"> secondaire ECS, pompes recyclage)</t>
    </r>
  </si>
  <si>
    <t>Pompes doubles Salmson retour de boucle JRL 204-11/0,55</t>
  </si>
  <si>
    <t>Pompe double SALMSON DCX80-150N (circuit CTA)</t>
  </si>
  <si>
    <t>Pompe double SALMSON EC 2500 (circuit radiateur N/Est)</t>
  </si>
  <si>
    <t>Pompe double SALMSON EC 2500 (circuit radiateur S/Ouest)</t>
  </si>
  <si>
    <t>Pompe double SALMSON CLX 2080 (circuit pédiatrie)</t>
  </si>
  <si>
    <t>Ballon ECS 1500 litres (secondaire)</t>
  </si>
  <si>
    <t>Mitigeur thermostatique 50°C v3v Johnson Control</t>
  </si>
  <si>
    <t>Ensemble d'armoires électriques, et régulation</t>
  </si>
  <si>
    <t>Centrale MSA multivoies 92-24</t>
  </si>
  <si>
    <t>adoucisseur ECS</t>
  </si>
  <si>
    <t>disconnecteur</t>
  </si>
  <si>
    <t xml:space="preserve"> préfiltre</t>
  </si>
  <si>
    <t>Compteur Fioul</t>
  </si>
  <si>
    <t>Pompes fioul EFACEC 0,55kW</t>
  </si>
  <si>
    <t>Surpresseur Grundfos remplissage automatique</t>
  </si>
  <si>
    <r>
      <t>8,</t>
    </r>
    <r>
      <rPr>
        <b/>
        <vertAlign val="superscript"/>
        <sz val="10"/>
        <rFont val="Arial"/>
        <family val="2"/>
      </rPr>
      <t>1</t>
    </r>
  </si>
  <si>
    <t xml:space="preserve">TERRASSE INTERIEURE ZONE OUEST </t>
  </si>
  <si>
    <t>Ballon tampon EG</t>
  </si>
  <si>
    <t>Pompe double SALMSON  MA 1800-2 (circuit locaux commerciaux et médecine nucléaire)</t>
  </si>
  <si>
    <t>Pompe double SALMSON   EC 2800  ( circuit CTA 3-5-6)</t>
  </si>
  <si>
    <t>Pompe double WilO TOP SD 50/15  ( circuit CTA 2-4)</t>
  </si>
  <si>
    <t>CTA AIRCHAL type SM 20X20 (Sénologie)</t>
  </si>
  <si>
    <t xml:space="preserve">Vanne 3 voies JOHNSON CONTROLS </t>
  </si>
  <si>
    <t>Pompe simple SALMSON ECX 1501-T3 (circuit récupération)</t>
  </si>
  <si>
    <t>Vase d'expansion 5 litres</t>
  </si>
  <si>
    <t>Ventilo convecteur CIAT MAJOR 4 tubes (médecine nucléaire)</t>
  </si>
  <si>
    <t>CTA CARRIER type 39FD-81 (Hébergement ouest)</t>
  </si>
  <si>
    <t>Pompe simple SALMSON ECX 1400-T3 (circuit récupération)</t>
  </si>
  <si>
    <t>Vase d'expansion 4 litres</t>
  </si>
  <si>
    <t>CTA CARRIER type 39FD-440 (Zone interne ouest)</t>
  </si>
  <si>
    <t>Ensemble d'armoires électriques comprenant régulateurs, etc...</t>
  </si>
  <si>
    <t>Ventilo convecteur WESPER 4 tubes (locaux commerciaux)</t>
  </si>
  <si>
    <t>Compteur remplissage eau glacée</t>
  </si>
  <si>
    <t>Variateur CTA Sénologie</t>
  </si>
  <si>
    <t>Variateur pompe secondaire Bues/Fouque</t>
  </si>
  <si>
    <t>Pompes doubles Circuit Bues/Fouque</t>
  </si>
  <si>
    <t>Adoucisseur remplissage Eau glacée</t>
  </si>
  <si>
    <r>
      <t>8,</t>
    </r>
    <r>
      <rPr>
        <b/>
        <vertAlign val="superscript"/>
        <sz val="10"/>
        <rFont val="Arial"/>
        <family val="2"/>
      </rPr>
      <t>2</t>
    </r>
  </si>
  <si>
    <t xml:space="preserve">TERRASSE EXTERIEURE ZONE OUEST </t>
  </si>
  <si>
    <t>CTA CARRIER type 39FD-340 (Locaux nord)</t>
  </si>
  <si>
    <t>CTA CARRIER type 39FD-230 (Prématuré)</t>
  </si>
  <si>
    <t>Pompe simple SALMSON ECX 1042-T3 (circuit récupération)</t>
  </si>
  <si>
    <t>CTA CARRIER type 39FD-230 (Bloc opératoire)</t>
  </si>
  <si>
    <t>Compteurs à calorie EG Sensus</t>
  </si>
  <si>
    <t>Compteur électrique Hitachi CEG</t>
  </si>
  <si>
    <t>Production d'eau glacée HITACHI Terrasse</t>
  </si>
  <si>
    <r>
      <t>8,</t>
    </r>
    <r>
      <rPr>
        <b/>
        <vertAlign val="superscript"/>
        <sz val="10"/>
        <rFont val="Arial"/>
        <family val="2"/>
      </rPr>
      <t>3</t>
    </r>
  </si>
  <si>
    <t xml:space="preserve">TERRASSE INTERIEURE ZONE EST </t>
  </si>
  <si>
    <t>Bouteille de mélange EG</t>
  </si>
  <si>
    <t>Vase d'expansion 300 litres</t>
  </si>
  <si>
    <t>Pompe double SALMSON AF 90L/4B-11N (circuit CTA 7-8-9-10-11)</t>
  </si>
  <si>
    <t>CTA CARRIER type 39FD-50 (Zone interne est)</t>
  </si>
  <si>
    <t>Variateur des pompes primaire EG</t>
  </si>
  <si>
    <t>Compteurs électriques CEG Trane</t>
  </si>
  <si>
    <r>
      <t>8,</t>
    </r>
    <r>
      <rPr>
        <b/>
        <vertAlign val="superscript"/>
        <sz val="10"/>
        <rFont val="Arial"/>
        <family val="2"/>
      </rPr>
      <t>4</t>
    </r>
  </si>
  <si>
    <t xml:space="preserve">TERRASSE EXTERIEURE ZONE EST </t>
  </si>
  <si>
    <t>Pompe simple SALMSON AF 90L/4B-11N</t>
  </si>
  <si>
    <t>Centrale d'eau glacée TRANE type ECGA N 900</t>
  </si>
  <si>
    <t>pompe double WILO  DL 100/145 (primaire eau glacée)</t>
  </si>
  <si>
    <t>CTA CARRIER type 39FD-81 (Hébergement est)</t>
  </si>
  <si>
    <t>CTA CARRIER type 39FD-450 (Admission)</t>
  </si>
  <si>
    <t>Pompe simple SALMSON ECX 1654-T3 (circuit récupération)</t>
  </si>
  <si>
    <t>CTA CARRIER type 39FD-440 (Locaux nord)</t>
  </si>
  <si>
    <t>Pompe simple SALMSON ECX 1401-T3 (circuit récupération)</t>
  </si>
  <si>
    <t>CTA CARRIER type 39FD-340 (CTA N° 11)</t>
  </si>
  <si>
    <r>
      <t>8,</t>
    </r>
    <r>
      <rPr>
        <b/>
        <vertAlign val="superscript"/>
        <sz val="10"/>
        <rFont val="Arial"/>
        <family val="2"/>
      </rPr>
      <t>5</t>
    </r>
  </si>
  <si>
    <t>Caisson FRANCE AIR VLI 10/10 GAMF</t>
  </si>
  <si>
    <t>Tourelle FRANCE AIR SIMOUN 150</t>
  </si>
  <si>
    <t>Caisson FRANCE AIR 10/10 GAMEV</t>
  </si>
  <si>
    <t>Tourelle FRANCE AIR SIMOUN 75</t>
  </si>
  <si>
    <t>Caisson d'extraction (sans références)</t>
  </si>
  <si>
    <t>Caisson FRANCE AIR 15/15 GDMFV</t>
  </si>
  <si>
    <t>Tourelle FRANCE AIR SIMOUN 7</t>
  </si>
  <si>
    <t>Tourelle AEROPLAST ETDV 190/6</t>
  </si>
  <si>
    <r>
      <t>8,</t>
    </r>
    <r>
      <rPr>
        <b/>
        <vertAlign val="superscript"/>
        <sz val="10"/>
        <rFont val="Arial"/>
        <family val="2"/>
      </rPr>
      <t>6</t>
    </r>
  </si>
  <si>
    <t xml:space="preserve">Equipement bâtiment (chauffage / climatisation) </t>
  </si>
  <si>
    <t xml:space="preserve">Cassette eau glacée 2 tubes Niveau RDC, 1, 2, 3, 4, 5 </t>
  </si>
  <si>
    <t>UTA Ciat (local TV)</t>
  </si>
  <si>
    <r>
      <t>8,</t>
    </r>
    <r>
      <rPr>
        <b/>
        <vertAlign val="superscript"/>
        <sz val="10"/>
        <rFont val="Arial"/>
        <family val="2"/>
      </rPr>
      <t>7</t>
    </r>
  </si>
  <si>
    <t>DIVERS SERVICES</t>
  </si>
  <si>
    <t>Sénologie</t>
  </si>
  <si>
    <t>salle  en surpression + filtres terminaux</t>
  </si>
  <si>
    <t>Ensemble d'armoires électriques comprenant régulateurs</t>
  </si>
  <si>
    <t>batteries terminales</t>
  </si>
  <si>
    <t>cassettes CIAT  4 tubes Sénologie - RDC</t>
  </si>
  <si>
    <t>Boites à  filtres soufflage terminaux H13</t>
  </si>
  <si>
    <t>Boites à  filtres reprise terminaux H13</t>
  </si>
  <si>
    <t>MDD Fouque 2éme</t>
  </si>
  <si>
    <t>Centrale Eau Glacée TRANE</t>
  </si>
  <si>
    <t>Salle réception ancien self</t>
  </si>
  <si>
    <t>Hotte salle de réception sous sol</t>
  </si>
  <si>
    <t>TGBT FOUQUE</t>
  </si>
  <si>
    <t>CTA HYDRONIC AXB60</t>
  </si>
  <si>
    <t>Automatisme et free cooling</t>
  </si>
  <si>
    <t xml:space="preserve">Caisson d'extraction </t>
  </si>
  <si>
    <t>Hygromètre</t>
  </si>
  <si>
    <t>Variateur</t>
  </si>
  <si>
    <t>Armoire de régulation</t>
  </si>
  <si>
    <t>PUVA - BALNEO - SALLE ATTENTE</t>
  </si>
  <si>
    <t>Cassettes 2 tubes eau glacée</t>
  </si>
  <si>
    <t>LT 5 - 3 ème</t>
  </si>
  <si>
    <t>Climatiseur mural eau glacée 4 kW</t>
  </si>
  <si>
    <t>SALLE ATTENTE - 2EME</t>
  </si>
  <si>
    <t>NIVEAU r+5</t>
  </si>
  <si>
    <t>Cassettes 4 tubes eau glacée</t>
  </si>
  <si>
    <t>NIVEAU r+6</t>
  </si>
  <si>
    <t>Extracteur 1300 m3/h</t>
  </si>
  <si>
    <t>LOCAL TECHNIQUE</t>
  </si>
  <si>
    <t>Unité d'extraction</t>
  </si>
  <si>
    <t>SALLE DU CONSEIL</t>
  </si>
  <si>
    <t>Cassette LG détente directe</t>
  </si>
  <si>
    <t>RDC Cafétéria</t>
  </si>
  <si>
    <t>Cassettes MELODY</t>
  </si>
  <si>
    <r>
      <t>8,</t>
    </r>
    <r>
      <rPr>
        <b/>
        <vertAlign val="superscript"/>
        <sz val="10"/>
        <rFont val="Arial"/>
        <family val="2"/>
      </rPr>
      <t>8</t>
    </r>
  </si>
  <si>
    <r>
      <t>8,</t>
    </r>
    <r>
      <rPr>
        <b/>
        <vertAlign val="superscript"/>
        <sz val="10"/>
        <rFont val="Arial"/>
        <family val="2"/>
      </rPr>
      <t>9</t>
    </r>
  </si>
  <si>
    <t>8 CVC</t>
  </si>
  <si>
    <t>pompe de relevage chaufferie 1</t>
  </si>
  <si>
    <t>pompe de relevage archive 1</t>
  </si>
  <si>
    <t>pompe de relevage sanitaire femme 1</t>
  </si>
  <si>
    <t>pompe de relevage archive pédiatrie 1</t>
  </si>
  <si>
    <t>pompe de relevage ascenseur  503</t>
  </si>
  <si>
    <t>séparateur d'hydrocarbure</t>
  </si>
  <si>
    <t>Séparateur hydrocarbure</t>
  </si>
  <si>
    <t>machine à glaçon (2,3,5e)</t>
  </si>
  <si>
    <t xml:space="preserve">Réservoir </t>
  </si>
  <si>
    <t>Pompe immergée</t>
  </si>
  <si>
    <t>Armoire régulée</t>
  </si>
  <si>
    <t>vase d'expansion</t>
  </si>
  <si>
    <t>Vanne motorisée</t>
  </si>
  <si>
    <t>8 PBS</t>
  </si>
  <si>
    <t>2 groupes négatifs et positifs carrossés unité thermique</t>
  </si>
  <si>
    <t>1 chambre négative -20 °C</t>
  </si>
  <si>
    <t>1 chambre positive +3°C</t>
  </si>
  <si>
    <t>8 FC</t>
  </si>
  <si>
    <t>TOTAL H.T. bâtiment Fouque</t>
  </si>
  <si>
    <t>BATIMENT PLATEAU TECHNIQUE - DEVERNEJOUL</t>
  </si>
  <si>
    <r>
      <t>LOCAUX TECHNIQUE 3</t>
    </r>
    <r>
      <rPr>
        <b/>
        <vertAlign val="superscript"/>
        <sz val="10"/>
        <rFont val="Arial"/>
        <family val="2"/>
      </rPr>
      <t>e</t>
    </r>
  </si>
  <si>
    <t>CTA  AIRCHAL type SM 40X40 (réanimation poly bleue) CTA 1</t>
  </si>
  <si>
    <t>CEA  AIRCHAL type SM 40X40</t>
  </si>
  <si>
    <t>Batterie d'eau chaude/glacée</t>
  </si>
  <si>
    <t>Pompe simple WILO S 65/13</t>
  </si>
  <si>
    <t>CTA  AIRCHAL type SM 40X40 (poste opératoire) CTA 2 réa rose</t>
  </si>
  <si>
    <t>pompe de relevage des condensas</t>
  </si>
  <si>
    <t>CTA  AIRCHAL type SM 30X30 (annexes communs) CTA 5</t>
  </si>
  <si>
    <t>CEA  AIRCHAL type SM 30X30</t>
  </si>
  <si>
    <t>Pompe simple WILO S 50/10</t>
  </si>
  <si>
    <t>CTA  AIRCHAL type SM 30X30 (bloc opératoire 1-2) CTA 6</t>
  </si>
  <si>
    <t>Plafond filtrant blocs / SAS / Arsenal</t>
  </si>
  <si>
    <t>Batterie terminale</t>
  </si>
  <si>
    <t>Plénums des salles d'opération, des SAS et arsenaux</t>
  </si>
  <si>
    <t>Vanne 3 voies batterie terminale</t>
  </si>
  <si>
    <t>CTA  AIRCHAL type SM 30X30 (bloc opératoire 3-4) CTA 7</t>
  </si>
  <si>
    <t xml:space="preserve">Plénums des salles d'opération, des SAS et arsenaux </t>
  </si>
  <si>
    <t>CTA  AIRCHAL type SM 30X30 (bloc opératoire 5-6) CTA 8</t>
  </si>
  <si>
    <t>CTA  AIRCHAL type SM 30X30 (bloc opératoire 7-8) CTA 9</t>
  </si>
  <si>
    <t>CTA  AIRCHAL type SM 20X30 (bloc opératoire 9) CTA 10</t>
  </si>
  <si>
    <t>Plafond filtrant blocs</t>
  </si>
  <si>
    <t>Plénums des salles d'opération</t>
  </si>
  <si>
    <t>CEA  AIRCHAL type SM 20X30</t>
  </si>
  <si>
    <t>CTA  AIRCHAL type SM 20X30 (bloc opératoire 10) CTA 11</t>
  </si>
  <si>
    <t>CTA  AIRCHAL type SM 20X30 (bloc opératoire 11) CTA 12</t>
  </si>
  <si>
    <t>CTA  AIRCHAL type SM 20X30 (bloc opératoire 12) CTA 13</t>
  </si>
  <si>
    <t>CTA  AIRCHAL type SM 20X30 (annexe cardiologie) CTA 14</t>
  </si>
  <si>
    <t>Plafond filtrant CEC / Arsenal / SAS</t>
  </si>
  <si>
    <t>Plénums CEC / Arsenal / SAS</t>
  </si>
  <si>
    <t>Pompe simple WILO S 40/10</t>
  </si>
  <si>
    <t>CTA  AIRCHAL type SM 20X30 (annexe osseux) CTA 14b</t>
  </si>
  <si>
    <t>Plafond filtrant Local matériel / Arsenal / SAS</t>
  </si>
  <si>
    <t>Plénums Local matériel / Arsenal / SAS</t>
  </si>
  <si>
    <t>CTA  AIRCHAL type SM 30X30 (blocs 14 et 15) CTA 15</t>
  </si>
  <si>
    <t>CTA  AIRCHAL type SM 30X30 (blocs 16 et 17)  CTA 16</t>
  </si>
  <si>
    <t>Vanne 2 voies JOHNSON CONTROLS</t>
  </si>
  <si>
    <t>CTA  AIRCHAL type cc20X20 blocs 18 CTA 18</t>
  </si>
  <si>
    <t>CEA  AIRCHAL type CC 20X20</t>
  </si>
  <si>
    <t>CTA  AIRCHAL type SM 20X30 (blocs 19 et 20) CTA 19</t>
  </si>
  <si>
    <t>CTA  AIRCHAL type CC  40*40(réa SUSI) CTA 4</t>
  </si>
  <si>
    <t>CEA  AIRCHAL type CC40*40</t>
  </si>
  <si>
    <t>CTA  AIRCHAL type CC 30*40 (réa SIC jaune ) CTA 3</t>
  </si>
  <si>
    <t>CEA  AIRCHAL type CC30*40</t>
  </si>
  <si>
    <t>CTA  AIRCHAL type SM 30X40 (annexes circulations niv. 2) CTA 19</t>
  </si>
  <si>
    <t>CEA  AIRCHAL type SM 30X40</t>
  </si>
  <si>
    <t>CTA  AIRCHAL type SM 40X40 (zone réveil) CTA 20</t>
  </si>
  <si>
    <t>CTA  AIRCHAL type SM 20X30 (endoscopie uro sur le Bât Rastoin) CTA 21</t>
  </si>
  <si>
    <t>Plafond filtrant 3 salles + annexes (Blocs Endoscopie)</t>
  </si>
  <si>
    <t>CTA  AIRCHAL type SM 20X40 (morgue) CTA 22</t>
  </si>
  <si>
    <t>CEA  AIRCHAL type SM 20X40</t>
  </si>
  <si>
    <t>CTA  AIRCHAL type SM 30X40 (amphithéâtre) CTA 23</t>
  </si>
  <si>
    <t>CTA  AIRCHAL type SM 40X70 (laboratoire)  CTA 24</t>
  </si>
  <si>
    <t>CEA  AIRCHAL type SM 40X70</t>
  </si>
  <si>
    <t>CTA  AIRCHAL type SM 20X30 (radiologie)  CTA 25</t>
  </si>
  <si>
    <t>CTA  AIRCHAL type SM 40X40 (bloc endoscopie 1er) CTA 26</t>
  </si>
  <si>
    <t>CTA  AIRCHAL type SM 40X40 (restaurant) CTA 27</t>
  </si>
  <si>
    <t>CTA  AIRCHAL type SM 20X30 (réserves, bureaux cuisine)</t>
  </si>
  <si>
    <t>CTA  AIRCHAL type SM 30X30 (réserves, stocks ateliers)</t>
  </si>
  <si>
    <t>CTA  AIRCHAL type SM 30X40 (stérilisation)</t>
  </si>
  <si>
    <t>CTA  AIRCHAL type SM 20X30 (local TGBT)</t>
  </si>
  <si>
    <t>CTA  AIRCHAL type SM 40X40 (zone cuisson)</t>
  </si>
  <si>
    <t>extracteur FRANCE AIR type CULIN'AIR 100</t>
  </si>
  <si>
    <t>CTA  AIRCHAL type SM 20X30 (zone diététique)</t>
  </si>
  <si>
    <t>CTA  AIRCHAL type SM 20X40 (zone conditionnement)</t>
  </si>
  <si>
    <t>Extracteur FRANCE AIR type CULIN'AIR 100</t>
  </si>
  <si>
    <r>
      <t>9,</t>
    </r>
    <r>
      <rPr>
        <b/>
        <vertAlign val="superscript"/>
        <sz val="10"/>
        <rFont val="Arial"/>
        <family val="2"/>
      </rPr>
      <t>1</t>
    </r>
  </si>
  <si>
    <t>Salle d'opération</t>
  </si>
  <si>
    <t>Nettoyage et désinfection des plenums de salle d'opération</t>
  </si>
  <si>
    <t>Test EMERY</t>
  </si>
  <si>
    <r>
      <t>9,</t>
    </r>
    <r>
      <rPr>
        <b/>
        <vertAlign val="superscript"/>
        <sz val="10"/>
        <rFont val="Arial"/>
        <family val="2"/>
      </rPr>
      <t>2</t>
    </r>
  </si>
  <si>
    <t>Plafond Filtrant autonettoyant (cuisine)</t>
  </si>
  <si>
    <t>Vérification hebdomadaire du plafond filtrant et de la régulation</t>
  </si>
  <si>
    <t>Visite constructeur HALTON</t>
  </si>
  <si>
    <t>Variateurs de vitesse pour les armoires de régulation</t>
  </si>
  <si>
    <r>
      <t>9,</t>
    </r>
    <r>
      <rPr>
        <b/>
        <vertAlign val="superscript"/>
        <sz val="10"/>
        <rFont val="Arial"/>
        <family val="2"/>
      </rPr>
      <t>3</t>
    </r>
  </si>
  <si>
    <t>SALLE INFORMATIQUE (BACKUP)</t>
  </si>
  <si>
    <t>CTA  eau glacée  WESPER</t>
  </si>
  <si>
    <t>gainable HITACHI</t>
  </si>
  <si>
    <t>Régulation HONEYWELL</t>
  </si>
  <si>
    <t>Réseau de gaine comprenant : volets, clapets, grilles, etc...</t>
  </si>
  <si>
    <t>CTA eau glacée + détente directe Ciat</t>
  </si>
  <si>
    <t>Batteries d'eau glacée et détente directe</t>
  </si>
  <si>
    <t>Vannes 3 voies Johnson Control</t>
  </si>
  <si>
    <t>Groupe détente directe Daikin</t>
  </si>
  <si>
    <t>Split Mural détente directe Daikin 10 KW</t>
  </si>
  <si>
    <r>
      <t>9,</t>
    </r>
    <r>
      <rPr>
        <b/>
        <vertAlign val="superscript"/>
        <sz val="10"/>
        <rFont val="Arial"/>
        <family val="2"/>
      </rPr>
      <t>4</t>
    </r>
  </si>
  <si>
    <t>Sous station chauffage 3EME</t>
  </si>
  <si>
    <t>Pompe double WILO DPN 150/180 5,5/4 (circuit CTA)</t>
  </si>
  <si>
    <t>Pompe double WILO RS 30/80R (circuit radiateur)</t>
  </si>
  <si>
    <t>Pompe double WILO TOP SD 50/10 (circuit primaire échangeur ECS)</t>
  </si>
  <si>
    <t>Echangeur à plaque VICARB V13CHM MST2</t>
  </si>
  <si>
    <t>Ballon ECS inox</t>
  </si>
  <si>
    <t>Pompe  simple salmso, sxs 40-40</t>
  </si>
  <si>
    <t>Pompe simple SALMSON SXS 40-40</t>
  </si>
  <si>
    <t>1 vanne 3 voies ECS</t>
  </si>
  <si>
    <t>Régulation fx 07 ECS</t>
  </si>
  <si>
    <t>Pompes doubles Salmson (circuit ECS)</t>
  </si>
  <si>
    <t>ensemble électrique, régulation</t>
  </si>
  <si>
    <t>cassettes eau glacée 4 tubes CIAT</t>
  </si>
  <si>
    <r>
      <t>9,</t>
    </r>
    <r>
      <rPr>
        <b/>
        <vertAlign val="superscript"/>
        <sz val="10"/>
        <rFont val="Arial"/>
        <family val="2"/>
      </rPr>
      <t>5</t>
    </r>
  </si>
  <si>
    <t xml:space="preserve">TERRASSE </t>
  </si>
  <si>
    <t>Centrale eau glacée Hitachi</t>
  </si>
  <si>
    <t>Centrale eau glacée Schneider</t>
  </si>
  <si>
    <t>Pompe double salmson dil 210 15/15h  (recyclage GF n° 1)</t>
  </si>
  <si>
    <t>Pompe double salmson dil 210 15/15h (recyclage GF n° 2)</t>
  </si>
  <si>
    <t>Pompe double salmson dil 210 15/15h (recyclage GF n°3 )</t>
  </si>
  <si>
    <t xml:space="preserve">Pompe double SALMSON radio - DCX80150 </t>
  </si>
  <si>
    <t>Pompe double SALMSON coronaire - DIL 205 133H</t>
  </si>
  <si>
    <t>Pompe double SALMSON hop de jour  + séchoir  - DCX 50110)</t>
  </si>
  <si>
    <t xml:space="preserve">Pompe double SALMSON hop de jour + consult + réveil-  DCX50110 </t>
  </si>
  <si>
    <t>Vase d'expansion 200 litres</t>
  </si>
  <si>
    <t>Pompe double SALMSON DCX 80150 (Cuisine+dépositoire)</t>
  </si>
  <si>
    <t>Pompe double salmson dil 415 27/22 - CTA</t>
  </si>
  <si>
    <t>Désemboueur</t>
  </si>
  <si>
    <t>caisson d'extraction local transfo</t>
  </si>
  <si>
    <t>Panoplie de distribution avec vannes d'équilibrage et Vannes de barrage</t>
  </si>
  <si>
    <t>1 ballon tampon 6m3 pour stockage eau glacée Terrasse R+5</t>
  </si>
  <si>
    <t>Coffret de régulation avec variateur de vitesse</t>
  </si>
  <si>
    <r>
      <t>9,</t>
    </r>
    <r>
      <rPr>
        <b/>
        <vertAlign val="superscript"/>
        <sz val="10"/>
        <rFont val="Arial"/>
        <family val="2"/>
      </rPr>
      <t>6</t>
    </r>
  </si>
  <si>
    <t>Distribution eau glacée (terrasse)</t>
  </si>
  <si>
    <t>Pompes Eau Glacée (Blocs)</t>
  </si>
  <si>
    <t>Pompes Eau Glacée (Cuisine)</t>
  </si>
  <si>
    <t>Pompes Eau Glacée (Hop De Jour Devernejoul)</t>
  </si>
  <si>
    <t>Pompes Eau Glacée  (Hop De Jour Consultations)</t>
  </si>
  <si>
    <t>Pompes Eau Glacée (Coro/Vasc)</t>
  </si>
  <si>
    <t>Pompes Eau Glacée (Primaire CEG1-2)</t>
  </si>
  <si>
    <t>Bâche chasse manuelle</t>
  </si>
  <si>
    <t>Collecteur 2m3</t>
  </si>
  <si>
    <t>Compteurs de frigories</t>
  </si>
  <si>
    <t>Armoire de régulation et pompes eau glacée</t>
  </si>
  <si>
    <t>Extracteur TGBT (6éme Devernejoul)</t>
  </si>
  <si>
    <t>Régulation par automatisme d'extraction TGBT</t>
  </si>
  <si>
    <t>Compteur d'eau froide remplissage</t>
  </si>
  <si>
    <r>
      <t>9,</t>
    </r>
    <r>
      <rPr>
        <b/>
        <vertAlign val="superscript"/>
        <sz val="10"/>
        <rFont val="Arial"/>
        <family val="2"/>
      </rPr>
      <t>7</t>
    </r>
  </si>
  <si>
    <t xml:space="preserve">Extracteur BROOK ANSEN type 100 f 630 </t>
  </si>
  <si>
    <t xml:space="preserve">Extracteur BROOK ANSEN type 150 f 710 </t>
  </si>
  <si>
    <t>Extracteur GMV ATTD 25/13 (extraction self)</t>
  </si>
  <si>
    <r>
      <t>9,</t>
    </r>
    <r>
      <rPr>
        <b/>
        <vertAlign val="superscript"/>
        <sz val="10"/>
        <rFont val="Arial"/>
        <family val="2"/>
      </rPr>
      <t>8</t>
    </r>
  </si>
  <si>
    <t>Service divers (chauffage / climatisation)Niveau RDC, 1, 2, 3, 4</t>
  </si>
  <si>
    <t>Plénums et grilles reprise et soufflage des box de réanimation R+4</t>
  </si>
  <si>
    <t>Boite à débit variable</t>
  </si>
  <si>
    <t>batterie terminal eau et elec</t>
  </si>
  <si>
    <t>LINGERIE s/sol</t>
  </si>
  <si>
    <t>VC WESPER 269</t>
  </si>
  <si>
    <t>URGENCE RDC</t>
  </si>
  <si>
    <t xml:space="preserve">VC UTA 260-4    </t>
  </si>
  <si>
    <t>cassettes 4 tubes CIAT RDC Urgences</t>
  </si>
  <si>
    <t>Rideau d'air chaud</t>
  </si>
  <si>
    <t>HOPITAL DE JOUR</t>
  </si>
  <si>
    <t>RADIO 1er ETAGE</t>
  </si>
  <si>
    <t>UTA 260-4</t>
  </si>
  <si>
    <t>UTA 370-4</t>
  </si>
  <si>
    <t>VC</t>
  </si>
  <si>
    <t>CASSETTES</t>
  </si>
  <si>
    <t>ANAPATH RADIO 2em ETAGE  (bloc)</t>
  </si>
  <si>
    <t>VC UTA WESPER 260-4</t>
  </si>
  <si>
    <t>BLOCS OPERATOIRE</t>
  </si>
  <si>
    <t>Armoire ventilée TRIONYX (Arsenal non stérile)</t>
  </si>
  <si>
    <t>BIOMEDICAL 3em ETAGE</t>
  </si>
  <si>
    <t xml:space="preserve">VC WESPER </t>
  </si>
  <si>
    <t>LABORATOIRE</t>
  </si>
  <si>
    <t>Armoire ventilée FRANKEL Labo Chimie</t>
  </si>
  <si>
    <t>DRV HITACHI 2 tubes</t>
  </si>
  <si>
    <t>Cassette Hitachi 4 voies 2 tubes</t>
  </si>
  <si>
    <t>télécommande Hitachi murale simplifiée</t>
  </si>
  <si>
    <t>Réseau frigorifique</t>
  </si>
  <si>
    <t>PEDIATRIE</t>
  </si>
  <si>
    <t>Cassettes COADIS 4 tubes  (R+1)</t>
  </si>
  <si>
    <t>Batterie terminales eau chaude</t>
  </si>
  <si>
    <t>LT 12 - BAIE VIDEO</t>
  </si>
  <si>
    <t>URGENCES - PHASE I</t>
  </si>
  <si>
    <t>Cassettes COENDA</t>
  </si>
  <si>
    <t>Ventilo convecteur gainable</t>
  </si>
  <si>
    <t>LINGERIE - SOUS SOL</t>
  </si>
  <si>
    <t>Hotte laverie</t>
  </si>
  <si>
    <t>Gainable 4 tubes</t>
  </si>
  <si>
    <t>Vidoir</t>
  </si>
  <si>
    <t>Evier</t>
  </si>
  <si>
    <t>Clapets coupe feu ALDES</t>
  </si>
  <si>
    <r>
      <t>9,</t>
    </r>
    <r>
      <rPr>
        <b/>
        <vertAlign val="superscript"/>
        <sz val="10"/>
        <rFont val="Arial"/>
        <family val="2"/>
      </rPr>
      <t>9</t>
    </r>
  </si>
  <si>
    <t>DEPOSITOIRE</t>
  </si>
  <si>
    <t>Climatiseur split TOSHIBA RAV 262 AH*PE DIRECTION RESTAURANT</t>
  </si>
  <si>
    <t>lave mains</t>
  </si>
  <si>
    <t>enrouleur</t>
  </si>
  <si>
    <t>pompe boucle</t>
  </si>
  <si>
    <t>UTA CIAT</t>
  </si>
  <si>
    <t>cassette COADIS</t>
  </si>
  <si>
    <t>pompe de relevage eau usées</t>
  </si>
  <si>
    <t>pompe de relevage e p</t>
  </si>
  <si>
    <t>vidoirs</t>
  </si>
  <si>
    <t>filtre terminaux</t>
  </si>
  <si>
    <r>
      <t>9,</t>
    </r>
    <r>
      <rPr>
        <b/>
        <vertAlign val="superscript"/>
        <sz val="10"/>
        <rFont val="Arial"/>
        <family val="2"/>
      </rPr>
      <t>10</t>
    </r>
  </si>
  <si>
    <t>CTA Stérilisation</t>
  </si>
  <si>
    <t>Centrale traitement d'air CIAT</t>
  </si>
  <si>
    <t>Centrale d'extraction CIA</t>
  </si>
  <si>
    <t>vannes trois voies Honeywell</t>
  </si>
  <si>
    <t>pompe recyclage salmson SCS 40-45</t>
  </si>
  <si>
    <t>extracteur locaux techniques stérilisation ALDES VEKITA +2000</t>
  </si>
  <si>
    <t xml:space="preserve"> ensemble vannes, tuyauterie , calorifuge</t>
  </si>
  <si>
    <t xml:space="preserve"> ensemble installation électrique, régulation, th mètre</t>
  </si>
  <si>
    <t>Batterie de récupération transformée en batterie froide</t>
  </si>
  <si>
    <t>Variateur de vitesse</t>
  </si>
  <si>
    <t>Gainables détente directe sur gaine air neuf</t>
  </si>
  <si>
    <t xml:space="preserve">cuve eaux usées  </t>
  </si>
  <si>
    <t>Pompes</t>
  </si>
  <si>
    <t>Compresseur d'air 100 litres s/sol -2 stérilisation</t>
  </si>
  <si>
    <t>Compresseur d'air 270 litres type N39S/270 FT 5,5</t>
  </si>
  <si>
    <t>Sécheurs d'air</t>
  </si>
  <si>
    <t>Compresseur d'air KAESER 36 M3/H à 8 BARS</t>
  </si>
  <si>
    <r>
      <t>9,</t>
    </r>
    <r>
      <rPr>
        <b/>
        <vertAlign val="superscript"/>
        <sz val="10"/>
        <rFont val="Arial"/>
        <family val="2"/>
      </rPr>
      <t>11</t>
    </r>
  </si>
  <si>
    <r>
      <t>9,</t>
    </r>
    <r>
      <rPr>
        <b/>
        <vertAlign val="superscript"/>
        <sz val="10"/>
        <rFont val="Arial"/>
        <family val="2"/>
      </rPr>
      <t>12</t>
    </r>
  </si>
  <si>
    <t>9 CVC</t>
  </si>
  <si>
    <t>Compteur d'eau froide stérilisation sous sol</t>
  </si>
  <si>
    <t>pompe de relevage sous station Rastoin</t>
  </si>
  <si>
    <t>pompe de relevage stock 1</t>
  </si>
  <si>
    <t xml:space="preserve">pompe de relevage devant local TV </t>
  </si>
  <si>
    <t>pompe de relevage  ancien magasin 1</t>
  </si>
  <si>
    <t>pompe de relevage vide sanitaire CES 1</t>
  </si>
  <si>
    <t>pompe de relevage sous sol stérilisation 1( 2 dans bac et 2 puisard)</t>
  </si>
  <si>
    <t>pompe de relevage stérilisation lavage (séchage chariot) 1</t>
  </si>
  <si>
    <t>pompe de relevage local poubelle</t>
  </si>
  <si>
    <t>Station de relevage avec 3 pompes lingerie</t>
  </si>
  <si>
    <t>pompe de relevage ascenseur 607</t>
  </si>
  <si>
    <t>pompe de relevage magasin 1</t>
  </si>
  <si>
    <t>Station de relevage (bac à graisse)avec 2 pompes</t>
  </si>
  <si>
    <t>pompe de relevage local arrivée eau de ville</t>
  </si>
  <si>
    <t>pompe de relevage bout du couloir stérilisation</t>
  </si>
  <si>
    <t>pompe à graisse</t>
  </si>
  <si>
    <t>pompe de relevage de pluvial et eau usée en extérieur</t>
  </si>
  <si>
    <t>Bac hydrocarbures</t>
  </si>
  <si>
    <t>Bac à graisse 2 bacs + séparateur NEHORECA</t>
  </si>
  <si>
    <t>Panier à filtre bac à graisse</t>
  </si>
  <si>
    <t>Local arrivée eau de ville</t>
  </si>
  <si>
    <t>préfiltre tournant automatique</t>
  </si>
  <si>
    <t>Sous station traitement eau 3EME</t>
  </si>
  <si>
    <t>thermomètre</t>
  </si>
  <si>
    <t xml:space="preserve"> Ohmmètre </t>
  </si>
  <si>
    <t>pompe boucle RDC et R-1</t>
  </si>
  <si>
    <t>osmoseur de la Stérilisation et du laboratoire</t>
  </si>
  <si>
    <t>Ballons d'eau osmosée</t>
  </si>
  <si>
    <t>Echangeur tubulaire eau osmosée</t>
  </si>
  <si>
    <t>adoucisseurs</t>
  </si>
  <si>
    <t>Cartouches d'osmoseur</t>
  </si>
  <si>
    <t>Pompes Grundfos</t>
  </si>
  <si>
    <t>osmoseur de la Réanimation</t>
  </si>
  <si>
    <t>Echangeur à plaques</t>
  </si>
  <si>
    <t>Circuit eau Glacée eau osmosée Dialyse</t>
  </si>
  <si>
    <t>Régulation eau Glacée eau osmosée Dialyse</t>
  </si>
  <si>
    <t>Sous station eau osmosée R-2</t>
  </si>
  <si>
    <t>circulateur Salmson Nsb</t>
  </si>
  <si>
    <t>échangeur à plaque</t>
  </si>
  <si>
    <t>vannes trois voies Sauter AVM1155SF132</t>
  </si>
  <si>
    <t>Filtre automatique Speedymat LongLife</t>
  </si>
  <si>
    <t>pré filtre</t>
  </si>
  <si>
    <t>Cuve stockage</t>
  </si>
  <si>
    <t>ensemble vannes, tuyauterie , calorifuge</t>
  </si>
  <si>
    <t>ensemble installation électrique, régulation, th mètre</t>
  </si>
  <si>
    <t>Diversey</t>
  </si>
  <si>
    <t>Bec Benzène</t>
  </si>
  <si>
    <t>fontaine d'eau fraîche</t>
  </si>
  <si>
    <t>rince œil</t>
  </si>
  <si>
    <t>9 PBS</t>
  </si>
  <si>
    <t>Cuisine</t>
  </si>
  <si>
    <t>Préparation froide EPLUCHAGE +10° C</t>
  </si>
  <si>
    <t>Préparation froide LEGUMES +10° C</t>
  </si>
  <si>
    <t>Préparation froide PREPARATION + 10° C</t>
  </si>
  <si>
    <t>Préparation froide HACHAGE DOA +10° C</t>
  </si>
  <si>
    <t>Préparation froide DEBOITAGE +10° C</t>
  </si>
  <si>
    <t>Préparation froide DECONDITIONNEMENT +10 ° C</t>
  </si>
  <si>
    <t>Préparation froide DECARTONNAGE +10° C</t>
  </si>
  <si>
    <t>Préparation froide PATISSERIE + 10° C</t>
  </si>
  <si>
    <t>Chambre NEGATIVE - 22° C</t>
  </si>
  <si>
    <t>Chambre LEGUMES + 4° C</t>
  </si>
  <si>
    <t>Chambre FRUITS + 4° C</t>
  </si>
  <si>
    <t>Chambre LAIT + 2° C</t>
  </si>
  <si>
    <t>Chambre D.O.A. + 2° C</t>
  </si>
  <si>
    <t>Chambre VIANDE + 2° C</t>
  </si>
  <si>
    <t>Chambre DECHETS + 8° C</t>
  </si>
  <si>
    <t>Chambre FROIDE DE JOUR + 2° C</t>
  </si>
  <si>
    <t>Chambre PREPARATION FROIDE + 2° C</t>
  </si>
  <si>
    <t>Chambre NEGATIVE - 22° C Cuisine (réfectoire)</t>
  </si>
  <si>
    <t>cellule de refroidissement  ACFRI</t>
  </si>
  <si>
    <t>centrale frigorifique PROFROID</t>
  </si>
  <si>
    <t>Compresseurs frigo PROFROID</t>
  </si>
  <si>
    <t>centrale cellule  PROFROID</t>
  </si>
  <si>
    <t>compresseur cellule PROFROID</t>
  </si>
  <si>
    <t>groupe chambre froide négative</t>
  </si>
  <si>
    <t>groupe chambre froide positive labo</t>
  </si>
  <si>
    <t>Chambre froide LABORATOIRE R+1</t>
  </si>
  <si>
    <t>Condenseur en terrasse PROFROID</t>
  </si>
  <si>
    <t>armoire de régulation</t>
  </si>
  <si>
    <t>extracteur local technique</t>
  </si>
  <si>
    <t>Bornes réfrigérées (Socamel)</t>
  </si>
  <si>
    <t>cassettes Melody</t>
  </si>
  <si>
    <t>Cassette Melody</t>
  </si>
  <si>
    <t>Montant sous total H.T.</t>
  </si>
  <si>
    <t>compresseur centrale</t>
  </si>
  <si>
    <t>condenseur</t>
  </si>
  <si>
    <t>groupe froid +</t>
  </si>
  <si>
    <t>groupe froid -</t>
  </si>
  <si>
    <t>cellule</t>
  </si>
  <si>
    <t>groupe cellule</t>
  </si>
  <si>
    <t>groupe frigorifiques dépositoire</t>
  </si>
  <si>
    <t>chambre froide évaporateur</t>
  </si>
  <si>
    <t>9 FC</t>
  </si>
  <si>
    <t>TOTAL H.T. bâtiment Devernejoul</t>
  </si>
  <si>
    <t>9</t>
  </si>
  <si>
    <t>BATIMENT IFSI</t>
  </si>
  <si>
    <t>SOUS STATION  RDC</t>
  </si>
  <si>
    <t>Pompe simple SALMSON ECX 10-42 (circuit radiateurs)</t>
  </si>
  <si>
    <t>Vanne 3 voies LANDIS &amp;GYR (pour circuit ci dessus)</t>
  </si>
  <si>
    <t>Pompe simple SALMSON ECX 10-42 (CTA terrasse)</t>
  </si>
  <si>
    <t>Pompe double SALMSON CXL 2100 (CTA amphi)</t>
  </si>
  <si>
    <t>Pompe simple SALMSON EURAMO 12-20 (circuit SDF)</t>
  </si>
  <si>
    <t>Vanne 3 voies MANU LANDIS &amp; GYR (pour circuit ci dessus)</t>
  </si>
  <si>
    <t>Compteur à calorie IMC RU82AC (pour circuit ci-dessus)</t>
  </si>
  <si>
    <t>Pompe simple GRUNDFOSS UPS 25/40 (CTA classe)</t>
  </si>
  <si>
    <t>Ensemble d'armoires électriques comprenant régulations, etc...</t>
  </si>
  <si>
    <t>Caisson VMC (IFSI)</t>
  </si>
  <si>
    <t>Groupe 5MXS90E</t>
  </si>
  <si>
    <t>Climatiseur YHASU salle de cours</t>
  </si>
  <si>
    <t>Climatiseurs mobiles argo (R+2)</t>
  </si>
  <si>
    <t>Climatiseurs mural FXS35</t>
  </si>
  <si>
    <t>Groupes RXS 35</t>
  </si>
  <si>
    <r>
      <t>10,</t>
    </r>
    <r>
      <rPr>
        <b/>
        <vertAlign val="superscript"/>
        <sz val="10"/>
        <rFont val="Arial"/>
        <family val="2"/>
      </rPr>
      <t>1</t>
    </r>
  </si>
  <si>
    <t>CTA WESPER WESPACLIM taille 31</t>
  </si>
  <si>
    <t>CEA ALDES VEC 45-20</t>
  </si>
  <si>
    <t>Vanne 3 voies SATCHWELL</t>
  </si>
  <si>
    <r>
      <t>10,</t>
    </r>
    <r>
      <rPr>
        <b/>
        <vertAlign val="superscript"/>
        <sz val="10"/>
        <rFont val="Arial"/>
        <family val="2"/>
      </rPr>
      <t>2</t>
    </r>
  </si>
  <si>
    <t>Amphithéâtre</t>
  </si>
  <si>
    <t>groupe Eau glacée Carrier 30 RA 050 A 0077</t>
  </si>
  <si>
    <t>CTA Ciat Compact 5075</t>
  </si>
  <si>
    <t>Cassette CIAT</t>
  </si>
  <si>
    <t>Ensemble d'Ensemble d'armoires électriques comprenant régulateurs, etc...</t>
  </si>
  <si>
    <t xml:space="preserve">v3v </t>
  </si>
  <si>
    <r>
      <t>10,</t>
    </r>
    <r>
      <rPr>
        <b/>
        <vertAlign val="superscript"/>
        <sz val="10"/>
        <rFont val="Arial"/>
        <family val="2"/>
      </rPr>
      <t>3</t>
    </r>
  </si>
  <si>
    <t>Extracteur France Air MU9</t>
  </si>
  <si>
    <r>
      <t>10,</t>
    </r>
    <r>
      <rPr>
        <b/>
        <vertAlign val="superscript"/>
        <sz val="10"/>
        <rFont val="Arial"/>
        <family val="2"/>
      </rPr>
      <t>4</t>
    </r>
  </si>
  <si>
    <t>PREPARATION ACCOUCHEMENT</t>
  </si>
  <si>
    <t>Cassettes DAIKIN</t>
  </si>
  <si>
    <r>
      <t>10,</t>
    </r>
    <r>
      <rPr>
        <b/>
        <vertAlign val="superscript"/>
        <sz val="10"/>
        <rFont val="Arial"/>
        <family val="2"/>
      </rPr>
      <t>5</t>
    </r>
  </si>
  <si>
    <t>CENTRE OBESITE</t>
  </si>
  <si>
    <t>Unité DRV MITSUBISHI</t>
  </si>
  <si>
    <t>Extracteur MC</t>
  </si>
  <si>
    <t>Bouches et diffuseurs</t>
  </si>
  <si>
    <r>
      <t>10,</t>
    </r>
    <r>
      <rPr>
        <b/>
        <vertAlign val="superscript"/>
        <sz val="10"/>
        <rFont val="Arial"/>
        <family val="2"/>
      </rPr>
      <t>6</t>
    </r>
  </si>
  <si>
    <r>
      <t>10,</t>
    </r>
    <r>
      <rPr>
        <b/>
        <vertAlign val="superscript"/>
        <sz val="10"/>
        <rFont val="Arial"/>
        <family val="2"/>
      </rPr>
      <t>7</t>
    </r>
  </si>
  <si>
    <t>10 CVC</t>
  </si>
  <si>
    <t xml:space="preserve">cumulus </t>
  </si>
  <si>
    <t>Ensemble de siphon, bonde de sol, etc., …</t>
  </si>
  <si>
    <t>WC (RDC)</t>
  </si>
  <si>
    <t>Cumulus</t>
  </si>
  <si>
    <t>10 PBS</t>
  </si>
  <si>
    <t>TOTAL H.T. bâtiment IFSI</t>
  </si>
  <si>
    <t>Bâtiment CRECHE</t>
  </si>
  <si>
    <t>Sous station chauffage -1</t>
  </si>
  <si>
    <t>Pompe SALMSON CLX 50,32</t>
  </si>
  <si>
    <r>
      <t>11,</t>
    </r>
    <r>
      <rPr>
        <b/>
        <vertAlign val="superscript"/>
        <sz val="10"/>
        <rFont val="Arial"/>
        <family val="2"/>
      </rPr>
      <t>1</t>
    </r>
  </si>
  <si>
    <t>Ensemble de radiateur</t>
  </si>
  <si>
    <t>Climatiseur LG LV - B 186 CL comptabilité</t>
  </si>
  <si>
    <t>Climatiseur LG LV - B 186 CL service achat</t>
  </si>
  <si>
    <r>
      <t>11,</t>
    </r>
    <r>
      <rPr>
        <b/>
        <vertAlign val="superscript"/>
        <sz val="10"/>
        <rFont val="Arial"/>
        <family val="2"/>
      </rPr>
      <t>2</t>
    </r>
  </si>
  <si>
    <r>
      <t>11,</t>
    </r>
    <r>
      <rPr>
        <b/>
        <vertAlign val="superscript"/>
        <sz val="10"/>
        <rFont val="Arial"/>
        <family val="2"/>
      </rPr>
      <t>3</t>
    </r>
  </si>
  <si>
    <t>11 CVC</t>
  </si>
  <si>
    <t>Lavabo (RDC)</t>
  </si>
  <si>
    <t>Caisson de VMC de pavillon</t>
  </si>
  <si>
    <t>11 PBS</t>
  </si>
  <si>
    <t>TOTAL H.T. Bâtiment Crèche</t>
  </si>
  <si>
    <t>Bâtiment INTERNAT</t>
  </si>
  <si>
    <t>Sous station chauffage RDC</t>
  </si>
  <si>
    <t>Pompe SALMSON  MA 185-4 et SCX 50-25 (circuit radiateurs)</t>
  </si>
  <si>
    <t>Vanne 3 voies SATCHWELL (pour circuit ci dessus)</t>
  </si>
  <si>
    <t xml:space="preserve">Compteur à calorie </t>
  </si>
  <si>
    <r>
      <t>12,</t>
    </r>
    <r>
      <rPr>
        <b/>
        <vertAlign val="superscript"/>
        <sz val="10"/>
        <rFont val="Arial"/>
        <family val="2"/>
      </rPr>
      <t>1</t>
    </r>
  </si>
  <si>
    <t>tourelle d'extraction (PC et WC 1er et RDC)</t>
  </si>
  <si>
    <r>
      <t>12,</t>
    </r>
    <r>
      <rPr>
        <b/>
        <vertAlign val="superscript"/>
        <sz val="10"/>
        <rFont val="Arial"/>
        <family val="2"/>
      </rPr>
      <t>2</t>
    </r>
  </si>
  <si>
    <t>Climatiseur DAIKIN (bureau personnel)</t>
  </si>
  <si>
    <t>Climatiseur DAIKIN local GTX</t>
  </si>
  <si>
    <t>Climatiseur DAIKIN FT353 DB7VL (chambre de garde)</t>
  </si>
  <si>
    <t>Climatiseur DAIKIN FT353 DB7VL (PC sécurité)</t>
  </si>
  <si>
    <t>Climatiseur DAIKIN (salle de repos bungalow)</t>
  </si>
  <si>
    <t>Climatiseur DAIKIN  (service DIM)</t>
  </si>
  <si>
    <t>Evier (DIM R+1)</t>
  </si>
  <si>
    <t>cumulus  (DIM R+1)</t>
  </si>
  <si>
    <t>Climatiseur  DAIKIN (Bureau Mr Commode)</t>
  </si>
  <si>
    <t>Hotte de captage de fumée</t>
  </si>
  <si>
    <t>Bras articulé (Atelier)</t>
  </si>
  <si>
    <t>Armoire ventilée TRIONYX pour inflammables</t>
  </si>
  <si>
    <t>LT 15 - BAIE VIDEO</t>
  </si>
  <si>
    <t>climatiseur mural détente directe DAIKIN</t>
  </si>
  <si>
    <r>
      <t>12,</t>
    </r>
    <r>
      <rPr>
        <b/>
        <vertAlign val="superscript"/>
        <sz val="10"/>
        <rFont val="Arial"/>
        <family val="2"/>
      </rPr>
      <t>3</t>
    </r>
  </si>
  <si>
    <r>
      <t>12,</t>
    </r>
    <r>
      <rPr>
        <b/>
        <vertAlign val="superscript"/>
        <sz val="10"/>
        <rFont val="Arial"/>
        <family val="2"/>
      </rPr>
      <t>4</t>
    </r>
  </si>
  <si>
    <t>12 CVC</t>
  </si>
  <si>
    <t>1 cumulus (RDC )</t>
  </si>
  <si>
    <t>3 cumulus (1er -App.  Atelier)</t>
  </si>
  <si>
    <t>2 cumulus (2 ème - App Cuisine)</t>
  </si>
  <si>
    <t>12 PBS</t>
  </si>
  <si>
    <t>TOTAL H.T. Bâtiment Internat</t>
  </si>
  <si>
    <t>Parking Louvain/ROUET</t>
  </si>
  <si>
    <r>
      <t>13,</t>
    </r>
    <r>
      <rPr>
        <b/>
        <vertAlign val="superscript"/>
        <sz val="10"/>
        <rFont val="Arial"/>
        <family val="2"/>
      </rPr>
      <t>1</t>
    </r>
  </si>
  <si>
    <r>
      <t>13,</t>
    </r>
    <r>
      <rPr>
        <b/>
        <vertAlign val="superscript"/>
        <sz val="10"/>
        <rFont val="Arial"/>
        <family val="2"/>
      </rPr>
      <t>2</t>
    </r>
  </si>
  <si>
    <t>13 PBS</t>
  </si>
  <si>
    <t>TOTAL H.T. Bâtiment Parking Louvain/Rouet</t>
  </si>
  <si>
    <t>BATIMENT HAD</t>
  </si>
  <si>
    <t xml:space="preserve"> compteur d'eau de ville</t>
  </si>
  <si>
    <t xml:space="preserve">Climatiseur </t>
  </si>
  <si>
    <t>Bureau 6-7-8-9</t>
  </si>
  <si>
    <t>Cassettes à détente directe HITACHI</t>
  </si>
  <si>
    <t>Local rangement</t>
  </si>
  <si>
    <t>Plafonnier DAIKIN</t>
  </si>
  <si>
    <t>Plafonnier LG</t>
  </si>
  <si>
    <t>Extracteur en toiture</t>
  </si>
  <si>
    <r>
      <t>14,</t>
    </r>
    <r>
      <rPr>
        <b/>
        <vertAlign val="superscript"/>
        <sz val="10"/>
        <rFont val="Arial"/>
        <family val="2"/>
      </rPr>
      <t>1</t>
    </r>
  </si>
  <si>
    <r>
      <t>14,</t>
    </r>
    <r>
      <rPr>
        <b/>
        <vertAlign val="superscript"/>
        <sz val="10"/>
        <rFont val="Arial"/>
        <family val="2"/>
      </rPr>
      <t>2</t>
    </r>
  </si>
  <si>
    <t>14 CV</t>
  </si>
  <si>
    <t>compteur d'eau de ville</t>
  </si>
  <si>
    <t>cumulus</t>
  </si>
  <si>
    <t>Déversoir</t>
  </si>
  <si>
    <t>Bac Inox (office)</t>
  </si>
  <si>
    <t>14 PBS</t>
  </si>
  <si>
    <t>TOTAL H.T. Bâtiment HAD</t>
  </si>
  <si>
    <t>Parking LOUVAIN</t>
  </si>
  <si>
    <t>pompe de relevage cogénération 1</t>
  </si>
  <si>
    <t>pompe de relevage cogénération 2</t>
  </si>
  <si>
    <t>pompe de relevage cogénération 3</t>
  </si>
  <si>
    <t>pompe de relevage réserve plombier 1</t>
  </si>
  <si>
    <t>pompe de relevage réserve plombier 2</t>
  </si>
  <si>
    <t>pompe de relevage côté Latil 1</t>
  </si>
  <si>
    <t>pompe de relevage côté Latil 2</t>
  </si>
  <si>
    <r>
      <t>15,</t>
    </r>
    <r>
      <rPr>
        <b/>
        <vertAlign val="superscript"/>
        <sz val="10"/>
        <rFont val="Arial"/>
        <family val="2"/>
      </rPr>
      <t>1</t>
    </r>
  </si>
  <si>
    <r>
      <t>15,</t>
    </r>
    <r>
      <rPr>
        <b/>
        <vertAlign val="superscript"/>
        <sz val="10"/>
        <rFont val="Arial"/>
        <family val="2"/>
      </rPr>
      <t>2</t>
    </r>
  </si>
  <si>
    <t>15 PBS</t>
  </si>
  <si>
    <t>TOTAL H.T. Bâtiment Parking Louvain</t>
  </si>
  <si>
    <t>Extérieur HOPITAL</t>
  </si>
  <si>
    <t>Pompe de relevage eau pluviale angle sud ouest DEVERNEJOUL</t>
  </si>
  <si>
    <t>Séparateur hydrocarbure (No-Break)</t>
  </si>
  <si>
    <t>Borne incendie</t>
  </si>
  <si>
    <t>Ensemble de : chéneau, descente pluviale, caniveau, regard, tabouret, grille, réceptacle, …</t>
  </si>
  <si>
    <t>vanne d'isolement de réseau enterré, 'incendie et eau de ville</t>
  </si>
  <si>
    <r>
      <t>16,</t>
    </r>
    <r>
      <rPr>
        <b/>
        <vertAlign val="superscript"/>
        <sz val="10"/>
        <rFont val="Arial"/>
        <family val="2"/>
      </rPr>
      <t>1</t>
    </r>
  </si>
  <si>
    <r>
      <t>16,</t>
    </r>
    <r>
      <rPr>
        <b/>
        <vertAlign val="superscript"/>
        <sz val="10"/>
        <rFont val="Arial"/>
        <family val="2"/>
      </rPr>
      <t>2</t>
    </r>
  </si>
  <si>
    <t>16 PBS</t>
  </si>
  <si>
    <t>TOTAL H.T. Extérieur HOPITAL</t>
  </si>
  <si>
    <t>Bâtiment POLE PARENTS ENFANTS</t>
  </si>
  <si>
    <t>Condenseur 200 KW aéroréfrigérant hélicoïde 300 tr/mn 130kw vitesse ventilo 12psl</t>
  </si>
  <si>
    <t>Ensemble d'Ensemble d'armoires électriques comprenant régulateurs, etc… (ARMOIRES, AERO + CTA)</t>
  </si>
  <si>
    <t>CTA 1</t>
  </si>
  <si>
    <t>CTA  CIAT                                        soufflage</t>
  </si>
  <si>
    <t>CEA  CIAT                                  extraction</t>
  </si>
  <si>
    <t>POMPE DOUBLE SALMSON DCX 40-40</t>
  </si>
  <si>
    <t>CTA 2</t>
  </si>
  <si>
    <t>CTA  CIAT type                                          soufflage</t>
  </si>
  <si>
    <t>CEA  CIAT type                                          extraction</t>
  </si>
  <si>
    <t>CTA 4</t>
  </si>
  <si>
    <t xml:space="preserve"> POMPE DOUBLE SALMSON DCX 50-90</t>
  </si>
  <si>
    <t>CTA 5</t>
  </si>
  <si>
    <t>POMPE DOUBLE SALMSON DCX 40-45</t>
  </si>
  <si>
    <t>CTA 6</t>
  </si>
  <si>
    <t>Pompe simple Salmson DCX 65-90</t>
  </si>
  <si>
    <t>CTA 3</t>
  </si>
  <si>
    <t>CTA  CIAT type                                          extraction</t>
  </si>
  <si>
    <r>
      <t>17,</t>
    </r>
    <r>
      <rPr>
        <b/>
        <vertAlign val="superscript"/>
        <sz val="10"/>
        <rFont val="Arial"/>
        <family val="2"/>
      </rPr>
      <t>1</t>
    </r>
  </si>
  <si>
    <t>Pompe jumelée salon DCX 80/50 primaire chauffage</t>
  </si>
  <si>
    <t xml:space="preserve">Echangeur primaire CIAT chaud 900 KW  </t>
  </si>
  <si>
    <t>Pompe jumelée      salon dil 205-13/3                   (réseau chauffage)</t>
  </si>
  <si>
    <t>Pompe jumelée salon   dcx 65-90                          (réseau ECS)</t>
  </si>
  <si>
    <t>Compteur à calorie Sappel</t>
  </si>
  <si>
    <t>Préparateur ECS Ciat PWA 18,11 A 16 plaques</t>
  </si>
  <si>
    <t>Ballon ECS 1500 litres</t>
  </si>
  <si>
    <t>vanne 3 voies</t>
  </si>
  <si>
    <t>Régulation ECS  armoire électrique</t>
  </si>
  <si>
    <t>Pompe double Salmson    psc 71(circuit bouclage)</t>
  </si>
  <si>
    <t xml:space="preserve"> adoucisseurs Permo</t>
  </si>
  <si>
    <t>Filtre</t>
  </si>
  <si>
    <r>
      <t>17,</t>
    </r>
    <r>
      <rPr>
        <b/>
        <vertAlign val="superscript"/>
        <sz val="10"/>
        <rFont val="Arial"/>
        <family val="2"/>
      </rPr>
      <t>2</t>
    </r>
  </si>
  <si>
    <t>Sous station production eau glacée -1</t>
  </si>
  <si>
    <t>groupe frigorifique CARRIER de 420 KW 30HXC 155 -A0159-PEE(30 HXC)</t>
  </si>
  <si>
    <t xml:space="preserve">Compteur de frigorie CARRIER SENSUS s/sol -3 - </t>
  </si>
  <si>
    <t>Compteur électrique CARRIER</t>
  </si>
  <si>
    <t>Pompe jumelée Salmson(réseau condenseur) PSC 112/5,5</t>
  </si>
  <si>
    <t>Pompe jumelée Salmson (réseau EG primaire) PSC 90/2,2</t>
  </si>
  <si>
    <t>Pompe jumelée salon (réseau EG secondaire) QUFA 120 M2A</t>
  </si>
  <si>
    <t>Compteur à calorie EG</t>
  </si>
  <si>
    <t>extracteur d'air du local technique</t>
  </si>
  <si>
    <t>pompe de relevage</t>
  </si>
  <si>
    <t>Pot à boue FPI 50 désemboueur Magnétique</t>
  </si>
  <si>
    <t>Pompe pot à boue Salmson Siriux master 32-60 mono</t>
  </si>
  <si>
    <r>
      <t>17,</t>
    </r>
    <r>
      <rPr>
        <b/>
        <vertAlign val="superscript"/>
        <sz val="10"/>
        <rFont val="Arial"/>
        <family val="2"/>
      </rPr>
      <t>3</t>
    </r>
  </si>
  <si>
    <t>Ventilateur d'insufflateur hélicoïde VIM parking niveau 3 Sud SUD</t>
  </si>
  <si>
    <t>Ventilateur insufflateur hélicoïde VIM parking niveau 3 Sud Centre</t>
  </si>
  <si>
    <t>Ventilateur insufflateur hélicoïde VIM parking niveau 2 Sud Centre</t>
  </si>
  <si>
    <t>Ventilateur insufflateur hélicoïde VIM parking niveau 3 Centre</t>
  </si>
  <si>
    <t>Ventilateur insufflateur hélicoïde VIM parking niveau 1 Sud SUD</t>
  </si>
  <si>
    <t>Ventilateur insufflateur hélicoïde VIM parking niveau 1 Centre</t>
  </si>
  <si>
    <t>Ventilateur d'extraction hélicoïde VIM parking niveau 3 Sud</t>
  </si>
  <si>
    <t>Ventilateur d'extraction hélicoïde VIM parking niveau 2 Sud</t>
  </si>
  <si>
    <t>Ventilateur d'extraction hélicoïde VIM parking niveau 1 Sud</t>
  </si>
  <si>
    <t>Ventilateur insufflateur hélicoïde VIM parking niveau 3 Nord</t>
  </si>
  <si>
    <t>Ventilateur insufflateur hélicoïde VIM parking niveau 2 Nord</t>
  </si>
  <si>
    <t>Ventilateur insufflateur hélicoïde VIM parking niveau 1 Nord</t>
  </si>
  <si>
    <t>Ventilateur d'extraction hélicoïde VIM parking niveau 3 Nord</t>
  </si>
  <si>
    <t>Ventilateur d'extraction hélicoïde VIM parking niveau 2 Nord</t>
  </si>
  <si>
    <t>Ventilateur d'extraction hélicoïde VIM parking niveau 1 Nord</t>
  </si>
  <si>
    <t>caissons de désenfumage Aldes terrasse</t>
  </si>
  <si>
    <t>caissons d'insufflation  Aldes Terrasse</t>
  </si>
  <si>
    <r>
      <t>17,</t>
    </r>
    <r>
      <rPr>
        <b/>
        <vertAlign val="superscript"/>
        <sz val="10"/>
        <rFont val="Arial"/>
        <family val="2"/>
      </rPr>
      <t>4</t>
    </r>
  </si>
  <si>
    <t>Salle Césarienne</t>
  </si>
  <si>
    <t>Plafond filtrant CAMFIL 2600x600</t>
  </si>
  <si>
    <t>Armoire de climatisation</t>
  </si>
  <si>
    <t>Variateurs de vitesse</t>
  </si>
  <si>
    <t>vannes 3 voies Honeywell</t>
  </si>
  <si>
    <r>
      <t>17,</t>
    </r>
    <r>
      <rPr>
        <b/>
        <vertAlign val="superscript"/>
        <sz val="10"/>
        <rFont val="Arial"/>
        <family val="2"/>
      </rPr>
      <t>5</t>
    </r>
  </si>
  <si>
    <t xml:space="preserve">CTA  arsenal stérile </t>
  </si>
  <si>
    <t xml:space="preserve">Réa bébé filtres absolus </t>
  </si>
  <si>
    <t>Armoire de climatisation Unitair</t>
  </si>
  <si>
    <t>Vanne 3 voies</t>
  </si>
  <si>
    <r>
      <t>17,</t>
    </r>
    <r>
      <rPr>
        <b/>
        <vertAlign val="superscript"/>
        <sz val="10"/>
        <rFont val="Arial"/>
        <family val="2"/>
      </rPr>
      <t>6</t>
    </r>
  </si>
  <si>
    <t>Salle Néonatologie</t>
  </si>
  <si>
    <t>Bouche de traitement d'aire en filtration absolue</t>
  </si>
  <si>
    <r>
      <t>17,</t>
    </r>
    <r>
      <rPr>
        <b/>
        <vertAlign val="superscript"/>
        <sz val="10"/>
        <rFont val="Arial"/>
        <family val="2"/>
      </rPr>
      <t>7</t>
    </r>
  </si>
  <si>
    <t>UTA CIAT 5000 m3/h (local transfo)</t>
  </si>
  <si>
    <t>UTA CIAT (local pompe à vide)</t>
  </si>
  <si>
    <t>Ventilo convecteur CIAT plafonnier 4 tubes</t>
  </si>
  <si>
    <t>Spilotair 4 tubes</t>
  </si>
  <si>
    <r>
      <t>17,</t>
    </r>
    <r>
      <rPr>
        <b/>
        <vertAlign val="superscript"/>
        <sz val="10"/>
        <rFont val="Arial"/>
        <family val="2"/>
      </rPr>
      <t>8</t>
    </r>
  </si>
  <si>
    <t>Service divers (chauffage / climatisation)Niveau RDC, 1, 2, 3, 4, 5</t>
  </si>
  <si>
    <t>Cassette eau glacée 4 tubes CIAT (RDC Accueil)</t>
  </si>
  <si>
    <t>Cassette eau glacée 4 tubes CIAT (Salle écho 1)</t>
  </si>
  <si>
    <t>Cassette eau glacée 4 tubes CIAT (3ème Chambre de garde)</t>
  </si>
  <si>
    <t>Cassette eau glacée 4 tubes CIAT (Urgence pédiatrie)</t>
  </si>
  <si>
    <t>Cassette eau glacée 4 tubes CIAT (Salle d'attente)</t>
  </si>
  <si>
    <t>SALLE DE REVEIL R+1</t>
  </si>
  <si>
    <t xml:space="preserve">lavabo </t>
  </si>
  <si>
    <t>TGBT 1er PPE</t>
  </si>
  <si>
    <t>extracteur aldes</t>
  </si>
  <si>
    <t>gainable Ciat Transfo</t>
  </si>
  <si>
    <t>Gainable Ciat TGBT</t>
  </si>
  <si>
    <t xml:space="preserve">Régulation </t>
  </si>
  <si>
    <t>Free cooling</t>
  </si>
  <si>
    <t>R+1 BOX MATER</t>
  </si>
  <si>
    <t>SPILOTAIR</t>
  </si>
  <si>
    <t>RDC accueil</t>
  </si>
  <si>
    <t>Cassette eau glacée 4 tubes CIAT</t>
  </si>
  <si>
    <t>1er consultation</t>
  </si>
  <si>
    <t>LT 26 - BAIE VIDEO - RDC</t>
  </si>
  <si>
    <t>régulation   d'ambiance</t>
  </si>
  <si>
    <t>NEONAT - 2 ème</t>
  </si>
  <si>
    <t xml:space="preserve">cassettes </t>
  </si>
  <si>
    <t>BUREAU AS - RDC</t>
  </si>
  <si>
    <t>Salle écographie 1</t>
  </si>
  <si>
    <t>ventilo-convecteur Trane</t>
  </si>
  <si>
    <t>Régulateur Honeywell</t>
  </si>
  <si>
    <t>Vanne trois voies</t>
  </si>
  <si>
    <t>Salle écographie 3</t>
  </si>
  <si>
    <r>
      <t>17,</t>
    </r>
    <r>
      <rPr>
        <b/>
        <vertAlign val="superscript"/>
        <sz val="10"/>
        <rFont val="Arial"/>
        <family val="2"/>
      </rPr>
      <t>9</t>
    </r>
  </si>
  <si>
    <r>
      <t>17,</t>
    </r>
    <r>
      <rPr>
        <b/>
        <vertAlign val="superscript"/>
        <sz val="10"/>
        <rFont val="Arial"/>
        <family val="2"/>
      </rPr>
      <t>10</t>
    </r>
  </si>
  <si>
    <t>17 CV</t>
  </si>
  <si>
    <t>pompe double de relevage parking + coffrets de régularisation</t>
  </si>
  <si>
    <t>pompe double de relevage parking</t>
  </si>
  <si>
    <t>pompe réseau arrosage</t>
  </si>
  <si>
    <t>clapets anti-retour EU; EV</t>
  </si>
  <si>
    <t xml:space="preserve">armoire de régulation </t>
  </si>
  <si>
    <t>compteur</t>
  </si>
  <si>
    <t>filtre</t>
  </si>
  <si>
    <t>Lave bassin monobloc Porcher</t>
  </si>
  <si>
    <t>Salle d'eau préfabriqué</t>
  </si>
  <si>
    <t>lavabo super aseptique</t>
  </si>
  <si>
    <t>plan de nursery avec vasque et baignoire</t>
  </si>
  <si>
    <t>plan de nursery avec baignoire</t>
  </si>
  <si>
    <t>baignoire pour table</t>
  </si>
  <si>
    <t>Cabine de douche avec WC et lavabo</t>
  </si>
  <si>
    <t>cabine WC préfabriqué</t>
  </si>
  <si>
    <t>Receveur de douche</t>
  </si>
  <si>
    <t>cuve</t>
  </si>
  <si>
    <t>colonne sèche</t>
  </si>
  <si>
    <t>Pompe Bétadine</t>
  </si>
  <si>
    <t>Préfiltre eau</t>
  </si>
  <si>
    <t>Robinet électronique</t>
  </si>
  <si>
    <t>Pompe bassin de rétention</t>
  </si>
  <si>
    <t>Panoplie de surpression d'arrosage</t>
  </si>
  <si>
    <t>Bassin récupération eau pour arrosage</t>
  </si>
  <si>
    <t>17 PBS</t>
  </si>
  <si>
    <t>TOTAL H.T. bâtiment Pole Parents Enfants</t>
  </si>
  <si>
    <t>Bâtiment ADMINISTRATIF</t>
  </si>
  <si>
    <t>RDC</t>
  </si>
  <si>
    <t>Split Mural DAIKIN Local vidéo</t>
  </si>
  <si>
    <t>Gainable DAIKIN</t>
  </si>
  <si>
    <t>R+1</t>
  </si>
  <si>
    <t>Mural DAIKIN FXAQ Local info</t>
  </si>
  <si>
    <t>Gainable DAIKIN FXSQ</t>
  </si>
  <si>
    <t>R+2</t>
  </si>
  <si>
    <t>R+3</t>
  </si>
  <si>
    <t>R+4</t>
  </si>
  <si>
    <t>Mural DAIKIN FXAQ</t>
  </si>
  <si>
    <t>Gainable DAIKIN FXMQ250</t>
  </si>
  <si>
    <t>Armoire EMERSON HPM AWDHF</t>
  </si>
  <si>
    <t>R+5</t>
  </si>
  <si>
    <t>R+6</t>
  </si>
  <si>
    <t>Local onduleur</t>
  </si>
  <si>
    <t>Gainable DAIKIN FXMQ</t>
  </si>
  <si>
    <t>Gainable DAIKIN FXMQ 250</t>
  </si>
  <si>
    <t>R+7</t>
  </si>
  <si>
    <t>Salle conseil</t>
  </si>
  <si>
    <t>Terrasse R+8</t>
  </si>
  <si>
    <t>Groupes DAIKIN REYQ 16 PS</t>
  </si>
  <si>
    <r>
      <t>18,</t>
    </r>
    <r>
      <rPr>
        <b/>
        <vertAlign val="superscript"/>
        <sz val="10"/>
        <rFont val="Arial"/>
        <family val="2"/>
      </rPr>
      <t>1</t>
    </r>
  </si>
  <si>
    <t>S/SOL -1</t>
  </si>
  <si>
    <t>Extracteur TGBT</t>
  </si>
  <si>
    <t>S/SIL -2</t>
  </si>
  <si>
    <t>S/STATION CHAUFFAGE</t>
  </si>
  <si>
    <t>Extracteur sous station</t>
  </si>
  <si>
    <t>Pompe de chauffage DCX80-50</t>
  </si>
  <si>
    <t>ARCHIVE</t>
  </si>
  <si>
    <t>CTA Batterie chaude MODULYS DP7/7</t>
  </si>
  <si>
    <t>S/SOL -3</t>
  </si>
  <si>
    <t>Extracteur local stock</t>
  </si>
  <si>
    <t>Extracteur berlinoise</t>
  </si>
  <si>
    <t>Pompe de relevage</t>
  </si>
  <si>
    <t>Cuisine R+7Salle de conseil</t>
  </si>
  <si>
    <t>Hotte double flux</t>
  </si>
  <si>
    <t>Caisson d'air neuf</t>
  </si>
  <si>
    <r>
      <t>18,</t>
    </r>
    <r>
      <rPr>
        <b/>
        <vertAlign val="superscript"/>
        <sz val="10"/>
        <rFont val="Arial"/>
        <family val="2"/>
      </rPr>
      <t>2</t>
    </r>
  </si>
  <si>
    <t>Désenfumage (terrasse)</t>
  </si>
  <si>
    <t>Extracteur désenfumage</t>
  </si>
  <si>
    <t>Ventilateur désenfumage</t>
  </si>
  <si>
    <t>R+8</t>
  </si>
  <si>
    <t>Centrale de Traitement d'air :</t>
  </si>
  <si>
    <t>Extraction sanitaire 1 caisson</t>
  </si>
  <si>
    <t>CTA neuf AXM85</t>
  </si>
  <si>
    <t>CTA air extrait AXM85</t>
  </si>
  <si>
    <t>Pompe de recyclage</t>
  </si>
  <si>
    <t>Armoire électrique</t>
  </si>
  <si>
    <t>Salle informatique</t>
  </si>
  <si>
    <t>Extraction salle informatique</t>
  </si>
  <si>
    <t>Air neuf salle informatique</t>
  </si>
  <si>
    <t>R+7 Salle du conseil</t>
  </si>
  <si>
    <t>Extraction office et sanitaire</t>
  </si>
  <si>
    <t>CTA double flux  type VOLCANE XA2500V</t>
  </si>
  <si>
    <t>Ascenseur 1 et 2</t>
  </si>
  <si>
    <r>
      <t>18,</t>
    </r>
    <r>
      <rPr>
        <b/>
        <vertAlign val="superscript"/>
        <sz val="10"/>
        <rFont val="Arial"/>
        <family val="2"/>
      </rPr>
      <t>3</t>
    </r>
  </si>
  <si>
    <r>
      <t>18,</t>
    </r>
    <r>
      <rPr>
        <b/>
        <vertAlign val="superscript"/>
        <sz val="10"/>
        <rFont val="Arial"/>
        <family val="2"/>
      </rPr>
      <t>4</t>
    </r>
  </si>
  <si>
    <t xml:space="preserve">RIA </t>
  </si>
  <si>
    <t>RIA RDC/R+1/R+2/R+3/R+4/R+5/R+6/R+7</t>
  </si>
  <si>
    <t>Etage 1</t>
  </si>
  <si>
    <t>Cabine de douche</t>
  </si>
  <si>
    <t>Cumulus 150 litres</t>
  </si>
  <si>
    <t>Etage 2</t>
  </si>
  <si>
    <t>Cumulus 30 litres</t>
  </si>
  <si>
    <t>Etage 3</t>
  </si>
  <si>
    <t>Etage 4</t>
  </si>
  <si>
    <t>Etage 5</t>
  </si>
  <si>
    <t>Etage 6</t>
  </si>
  <si>
    <t>Etage 7</t>
  </si>
  <si>
    <t>Etage 7 zone 2</t>
  </si>
  <si>
    <t>Lave vaisselle</t>
  </si>
  <si>
    <t>Compteur eau de ville</t>
  </si>
  <si>
    <t>Compteur eau de verte</t>
  </si>
  <si>
    <t xml:space="preserve">Pompes puisard parking </t>
  </si>
  <si>
    <t>18 PBS</t>
  </si>
  <si>
    <t>TOTAL H.T. bâtiment Administratif</t>
  </si>
  <si>
    <t>BATIMENT ZOLPAN</t>
  </si>
  <si>
    <t>CAISSON VMC DOUBLE FLUX KOMFOVENT</t>
  </si>
  <si>
    <t>MONOSPLIT DAIKIN LOCAL INFORMATIQUE 5KW</t>
  </si>
  <si>
    <t>RIDEAU D'AIR CHAUD ELECTRIQUE</t>
  </si>
  <si>
    <t xml:space="preserve">EXTRACTEUR MINIBLUE </t>
  </si>
  <si>
    <t>VRV DAIKIN</t>
  </si>
  <si>
    <t>CONSOLLE VRV CLIMATISATION DAIKIN</t>
  </si>
  <si>
    <t>MURAL CLIMATISATION VRV DAIKIN</t>
  </si>
  <si>
    <t>TELECOMMANDE MURALE FILLAIRE DAIKIN</t>
  </si>
  <si>
    <t>INSUFLATEUR MINIBLUE + BATTERIE ELECTRIQUE</t>
  </si>
  <si>
    <t>CASSETTE CLIMATISATION VRV DAIKIN</t>
  </si>
  <si>
    <t>TOITURE</t>
  </si>
  <si>
    <t>EXTRACTEUR MINIBLUE  (réseau R+1)</t>
  </si>
  <si>
    <r>
      <t>19,</t>
    </r>
    <r>
      <rPr>
        <b/>
        <vertAlign val="superscript"/>
        <sz val="10"/>
        <rFont val="Arial"/>
        <family val="2"/>
      </rPr>
      <t>1</t>
    </r>
  </si>
  <si>
    <r>
      <t>19,</t>
    </r>
    <r>
      <rPr>
        <b/>
        <vertAlign val="superscript"/>
        <sz val="10"/>
        <rFont val="Arial"/>
        <family val="2"/>
      </rPr>
      <t>2</t>
    </r>
  </si>
  <si>
    <t>TOTAL H.T. ZOLPAN</t>
  </si>
  <si>
    <t>DIVERS</t>
  </si>
  <si>
    <t>Nettoyage des grilles et diffuseurs sur l'ensemble de l'hôpital : avec protection et bâchage de tous les locaux et chambres</t>
  </si>
  <si>
    <t xml:space="preserve">                 * Soufflage</t>
  </si>
  <si>
    <t xml:space="preserve">                 * Reprise</t>
  </si>
  <si>
    <t xml:space="preserve">                 * Cassettes</t>
  </si>
  <si>
    <t xml:space="preserve">                 * Ventilo-convecteurs Bues radio RDC</t>
  </si>
  <si>
    <t xml:space="preserve">                 * VMC</t>
  </si>
  <si>
    <r>
      <t>20,</t>
    </r>
    <r>
      <rPr>
        <b/>
        <vertAlign val="superscript"/>
        <sz val="10"/>
        <rFont val="Arial"/>
        <family val="2"/>
      </rPr>
      <t>1</t>
    </r>
  </si>
  <si>
    <t>COMPTAGE</t>
  </si>
  <si>
    <t>Relevé de compteurs (énergie, eau, etc.…)</t>
  </si>
  <si>
    <r>
      <t>20,</t>
    </r>
    <r>
      <rPr>
        <b/>
        <vertAlign val="superscript"/>
        <sz val="10"/>
        <rFont val="Arial"/>
        <family val="2"/>
      </rPr>
      <t>2</t>
    </r>
  </si>
  <si>
    <t>TOTAL H.T. DIVERS</t>
  </si>
  <si>
    <t xml:space="preserve">TOTAL GENERAL H.T. </t>
  </si>
  <si>
    <t xml:space="preserve">TOTAL GENERAL T.T.C. </t>
  </si>
  <si>
    <t>Unites terminales DRV</t>
  </si>
  <si>
    <t>Cassettes haier avec introduction d'air neuf</t>
  </si>
  <si>
    <t>Réseaux frigorifiques</t>
  </si>
  <si>
    <t>ens</t>
  </si>
  <si>
    <t>Bouches de soufflage, reprise et VMC</t>
  </si>
  <si>
    <t>Traitement d'air du laboratoire</t>
  </si>
  <si>
    <t>Boites à débit variable</t>
  </si>
  <si>
    <t>Unite Extérieure DRV HAIER AV 141MVUSA</t>
  </si>
  <si>
    <t>Unite Extérieure DRV HAIER AV 201MVUSA</t>
  </si>
  <si>
    <t xml:space="preserve">Réseaux frigorifiques </t>
  </si>
  <si>
    <t>Extraction sanitaire et locaux niveau 6</t>
  </si>
  <si>
    <t>Caisson Aldes 815 m3/h</t>
  </si>
  <si>
    <t>CTA PMA</t>
  </si>
  <si>
    <t>CTA Dencohappel double flux com4 plus cl20a</t>
  </si>
  <si>
    <t>Filtrations</t>
  </si>
  <si>
    <t>CTA Dencohappel double flux laboratoire CAIRPLUS 096064 ABBV</t>
  </si>
  <si>
    <t>Unite Extérieure Dencohappel GCM140CD4</t>
  </si>
  <si>
    <t>Lavabo, bac, douche, lave mains, et vidoir</t>
  </si>
  <si>
    <t>Chauffe eau instantanés ou autre y compris organes de sécurité et régulation</t>
  </si>
  <si>
    <t>wc ou urinoir et urinoir automatiques</t>
  </si>
  <si>
    <t>Ensemble réseaux eau froide et eau chaude et calorifuge</t>
  </si>
  <si>
    <t>Réseaux d'évacuation EU EV</t>
  </si>
  <si>
    <t>Réseaux eau pluvial</t>
  </si>
  <si>
    <t>PMA 5ème et 6 ème (Bât. Diaverum)</t>
  </si>
  <si>
    <t>20 CVC</t>
  </si>
  <si>
    <t>Plomberie 5 ème étage et 6 ème étage</t>
  </si>
  <si>
    <t>20 PBS</t>
  </si>
  <si>
    <t>TOTAL H.T. PMA 5ème et 6 ème (Bât. Diaverum)</t>
  </si>
  <si>
    <r>
      <t>21,</t>
    </r>
    <r>
      <rPr>
        <b/>
        <vertAlign val="superscript"/>
        <sz val="10"/>
        <rFont val="Arial"/>
        <family val="2"/>
      </rPr>
      <t>1</t>
    </r>
  </si>
  <si>
    <r>
      <t>21,</t>
    </r>
    <r>
      <rPr>
        <b/>
        <vertAlign val="superscript"/>
        <sz val="10"/>
        <rFont val="Arial"/>
        <family val="2"/>
      </rPr>
      <t>2</t>
    </r>
  </si>
  <si>
    <r>
      <t>21,</t>
    </r>
    <r>
      <rPr>
        <b/>
        <vertAlign val="superscript"/>
        <sz val="10"/>
        <rFont val="Arial"/>
        <family val="2"/>
      </rPr>
      <t>3</t>
    </r>
  </si>
  <si>
    <t>21 CVC</t>
  </si>
  <si>
    <t>18 CVC</t>
  </si>
  <si>
    <t>19 CVC</t>
  </si>
  <si>
    <t>Commission travaux</t>
  </si>
  <si>
    <t xml:space="preserve">Réunion hebdomadaire travaux        </t>
  </si>
  <si>
    <t>Commission environnement</t>
  </si>
  <si>
    <t>Commission fluide</t>
  </si>
  <si>
    <t>Commission hygiène</t>
  </si>
  <si>
    <t>Assistance aux études des services travaux</t>
  </si>
  <si>
    <t>Bilan de la période écoulée au vu des doléances des usagers et de la réalisation des prestations</t>
  </si>
  <si>
    <t>De rechercher des solutions d’améliorations de l’organisation du travail et de la qualité</t>
  </si>
  <si>
    <t>De faire le point sur les effectifs du titulaire (présence, remplacement…)</t>
  </si>
  <si>
    <t>De mettre à jour sur proposition justifiée du titulaire le calendrier mensuel des prestations</t>
  </si>
  <si>
    <t>Réunion de mise au point maintenance</t>
  </si>
  <si>
    <t>HEURES OUVRABLES EN REGIE</t>
  </si>
  <si>
    <t>Taux horaire ouvrable main d’œuvre Ingénieur,</t>
  </si>
  <si>
    <t>Taux horaire ouvrable main d’œuvre Chargés d’affaire,</t>
  </si>
  <si>
    <t>Taux horaire ouvrable main d’œuvre Frigoriste qualifié,</t>
  </si>
  <si>
    <t>Taux horaire ouvrable main d’œuvre Plombier chauffagiste qualifié,</t>
  </si>
  <si>
    <t>Taux horaire ouvrable main d’œuvre Aide Frigoriste</t>
  </si>
  <si>
    <t>Taux horaire ouvrable main d’œuvre Aide plombier</t>
  </si>
  <si>
    <t>HEURES NON OUVRABLES EN REGIE</t>
  </si>
  <si>
    <t>Taux horaire non ouvrable main d’œuvre Ingénieur,</t>
  </si>
  <si>
    <t>Taux horaire non ouvrable main d’œuvre Chargés d’affaire,</t>
  </si>
  <si>
    <t>Taux horaire non ouvrable main d’œuvre Frigoriste qualifié,</t>
  </si>
  <si>
    <t>Taux horaire non ouvrable main d’œuvre Plombier chauffagiste qualifié,</t>
  </si>
  <si>
    <t>Taux horaire non ouvrable main d’œuvre Aide Frigoriste</t>
  </si>
  <si>
    <t>Taux horaire non ouvrable main d’œuvre Aide plombier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</si>
</sst>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&quot; ≈&quot;"/>
    <numFmt numFmtId="165" formatCode="#,##0&quot; heure&quot;"/>
  </numFmts>
  <fonts count="13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vertAlign val="superscript"/>
      <sz val="10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2" fillId="0" borderId="0" applyFont="0" applyFill="0" applyBorder="0" applyAlignment="0" applyProtection="0"/>
  </cellStyleXfs>
  <cellXfs count="10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2" fontId="4" fillId="0" borderId="4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" fontId="4" fillId="0" borderId="4" xfId="0" quotePrefix="1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2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quotePrefix="1" applyFont="1" applyFill="1" applyBorder="1" applyAlignment="1" applyProtection="1">
      <alignment horizontal="center" vertical="center"/>
    </xf>
    <xf numFmtId="4" fontId="4" fillId="0" borderId="4" xfId="0" quotePrefix="1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left" vertical="center" wrapText="1"/>
    </xf>
    <xf numFmtId="164" fontId="3" fillId="0" borderId="4" xfId="0" applyNumberFormat="1" applyFont="1" applyFill="1" applyBorder="1" applyAlignment="1">
      <alignment vertical="center"/>
    </xf>
    <xf numFmtId="1" fontId="3" fillId="0" borderId="4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9" fontId="2" fillId="0" borderId="2" xfId="1" applyNumberFormat="1" applyFont="1" applyFill="1" applyBorder="1" applyAlignment="1" applyProtection="1">
      <alignment horizontal="center" vertical="center"/>
    </xf>
    <xf numFmtId="4" fontId="3" fillId="0" borderId="4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vertical="center"/>
    </xf>
    <xf numFmtId="0" fontId="2" fillId="0" borderId="4" xfId="1" applyFont="1" applyFill="1" applyBorder="1" applyAlignment="1" applyProtection="1">
      <alignment horizontal="center" vertical="center"/>
    </xf>
    <xf numFmtId="4" fontId="2" fillId="0" borderId="4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0" fillId="0" borderId="4" xfId="0" applyFont="1" applyBorder="1"/>
    <xf numFmtId="0" fontId="2" fillId="0" borderId="4" xfId="1" applyFont="1" applyFill="1" applyBorder="1" applyAlignment="1">
      <alignment horizontal="right" vertical="center"/>
    </xf>
    <xf numFmtId="4" fontId="10" fillId="0" borderId="4" xfId="0" applyNumberFormat="1" applyFont="1" applyBorder="1"/>
    <xf numFmtId="0" fontId="2" fillId="0" borderId="6" xfId="1" applyFont="1" applyFill="1" applyBorder="1" applyAlignment="1">
      <alignment horizontal="left" vertical="center" wrapText="1"/>
    </xf>
    <xf numFmtId="4" fontId="0" fillId="0" borderId="4" xfId="0" applyNumberFormat="1" applyBorder="1"/>
    <xf numFmtId="0" fontId="0" fillId="0" borderId="4" xfId="0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 applyProtection="1">
      <alignment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/>
    </xf>
    <xf numFmtId="0" fontId="2" fillId="0" borderId="7" xfId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right" vertical="center"/>
    </xf>
    <xf numFmtId="0" fontId="3" fillId="0" borderId="9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4" xfId="0" applyBorder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right"/>
    </xf>
    <xf numFmtId="2" fontId="3" fillId="0" borderId="4" xfId="0" applyNumberFormat="1" applyFont="1" applyFill="1" applyBorder="1" applyAlignment="1" applyProtection="1">
      <alignment horizontal="right" vertical="center"/>
    </xf>
    <xf numFmtId="2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4" xfId="0" quotePrefix="1" applyFont="1" applyFill="1" applyBorder="1" applyAlignment="1" applyProtection="1">
      <alignment horizontal="center" vertical="center"/>
    </xf>
    <xf numFmtId="0" fontId="3" fillId="0" borderId="4" xfId="0" quotePrefix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44" fontId="2" fillId="0" borderId="2" xfId="2" applyFont="1" applyFill="1" applyBorder="1" applyAlignment="1" applyProtection="1">
      <alignment horizontal="center" vertical="center"/>
    </xf>
    <xf numFmtId="44" fontId="2" fillId="0" borderId="2" xfId="2" applyFont="1" applyFill="1" applyBorder="1" applyAlignment="1" applyProtection="1">
      <alignment vertical="center"/>
    </xf>
    <xf numFmtId="165" fontId="0" fillId="0" borderId="0" xfId="0" applyNumberFormat="1" applyBorder="1" applyProtection="1"/>
    <xf numFmtId="0" fontId="0" fillId="0" borderId="9" xfId="0" applyBorder="1"/>
    <xf numFmtId="0" fontId="11" fillId="0" borderId="9" xfId="0" applyFont="1" applyBorder="1" applyAlignment="1">
      <alignment vertical="center"/>
    </xf>
    <xf numFmtId="44" fontId="0" fillId="0" borderId="0" xfId="2" applyFont="1" applyProtection="1"/>
    <xf numFmtId="44" fontId="3" fillId="0" borderId="4" xfId="2" applyFont="1" applyFill="1" applyBorder="1" applyAlignment="1" applyProtection="1">
      <alignment vertical="center"/>
    </xf>
    <xf numFmtId="44" fontId="2" fillId="0" borderId="4" xfId="2" applyFont="1" applyFill="1" applyBorder="1" applyAlignment="1" applyProtection="1">
      <alignment vertical="center"/>
    </xf>
    <xf numFmtId="44" fontId="10" fillId="0" borderId="4" xfId="2" applyFont="1" applyBorder="1"/>
    <xf numFmtId="44" fontId="3" fillId="0" borderId="4" xfId="2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4" xfId="0" quotePrefix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2" fontId="3" fillId="0" borderId="4" xfId="0" applyNumberFormat="1" applyFont="1" applyFill="1" applyBorder="1" applyAlignment="1" applyProtection="1">
      <alignment horizontal="left" vertical="center" wrapText="1"/>
    </xf>
    <xf numFmtId="2" fontId="4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/>
    </xf>
    <xf numFmtId="0" fontId="3" fillId="0" borderId="4" xfId="0" quotePrefix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</cellXfs>
  <cellStyles count="3">
    <cellStyle name="Monétaire" xfId="2" builtinId="4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5"/>
  <sheetViews>
    <sheetView workbookViewId="0">
      <selection activeCell="D4" sqref="D4"/>
    </sheetView>
  </sheetViews>
  <sheetFormatPr baseColWidth="10" defaultRowHeight="15" x14ac:dyDescent="0.25"/>
  <cols>
    <col min="1" max="1" width="90.28515625" style="23" customWidth="1"/>
    <col min="2" max="2" width="8.7109375" style="70" customWidth="1"/>
    <col min="3" max="3" width="14.5703125" style="23" customWidth="1"/>
    <col min="4" max="4" width="17.5703125" style="86" customWidth="1"/>
    <col min="5" max="16384" width="11.42578125" style="23"/>
  </cols>
  <sheetData>
    <row r="1" spans="1:4" x14ac:dyDescent="0.25">
      <c r="A1" s="24"/>
      <c r="B1" s="57"/>
      <c r="C1" s="3"/>
      <c r="D1" s="87"/>
    </row>
    <row r="2" spans="1:4" ht="15.75" x14ac:dyDescent="0.25">
      <c r="A2" s="22" t="s">
        <v>4</v>
      </c>
      <c r="B2" s="58"/>
      <c r="C2" s="3"/>
      <c r="D2" s="87"/>
    </row>
    <row r="3" spans="1:4" x14ac:dyDescent="0.25">
      <c r="A3" s="25" t="s">
        <v>5</v>
      </c>
      <c r="B3" s="58"/>
      <c r="C3" s="3"/>
      <c r="D3" s="87"/>
    </row>
    <row r="4" spans="1:4" x14ac:dyDescent="0.25">
      <c r="A4" s="26"/>
      <c r="B4" s="59" t="s">
        <v>29</v>
      </c>
      <c r="C4" s="7" t="str">
        <f>'Quantitatif DQE'!C28</f>
        <v>1,1</v>
      </c>
      <c r="D4" s="87">
        <f>'Quantitatif DQE'!D28</f>
        <v>0</v>
      </c>
    </row>
    <row r="5" spans="1:4" x14ac:dyDescent="0.25">
      <c r="A5" s="25" t="s">
        <v>31</v>
      </c>
      <c r="B5" s="58"/>
      <c r="C5" s="3"/>
      <c r="D5" s="87"/>
    </row>
    <row r="6" spans="1:4" x14ac:dyDescent="0.25">
      <c r="A6" s="26"/>
      <c r="B6" s="59" t="s">
        <v>29</v>
      </c>
      <c r="C6" s="7" t="str">
        <f>'Quantitatif DQE'!C39</f>
        <v>1,2</v>
      </c>
      <c r="D6" s="87">
        <f>'Quantitatif DQE'!D39</f>
        <v>0</v>
      </c>
    </row>
    <row r="7" spans="1:4" x14ac:dyDescent="0.25">
      <c r="A7" s="25" t="s">
        <v>39</v>
      </c>
      <c r="B7" s="58"/>
      <c r="C7" s="3"/>
      <c r="D7" s="87"/>
    </row>
    <row r="8" spans="1:4" x14ac:dyDescent="0.25">
      <c r="A8" s="26"/>
      <c r="B8" s="59" t="s">
        <v>29</v>
      </c>
      <c r="C8" s="7" t="str">
        <f>'Quantitatif DQE'!C50</f>
        <v>1,3</v>
      </c>
      <c r="D8" s="87">
        <f>'Quantitatif DQE'!D50</f>
        <v>0</v>
      </c>
    </row>
    <row r="9" spans="1:4" x14ac:dyDescent="0.25">
      <c r="A9" s="25" t="s">
        <v>50</v>
      </c>
      <c r="B9" s="58"/>
      <c r="C9" s="3"/>
      <c r="D9" s="87"/>
    </row>
    <row r="10" spans="1:4" x14ac:dyDescent="0.25">
      <c r="A10" s="26"/>
      <c r="B10" s="59" t="s">
        <v>29</v>
      </c>
      <c r="C10" s="7" t="str">
        <f>'Quantitatif DQE'!C53</f>
        <v>1,4</v>
      </c>
      <c r="D10" s="87">
        <f>'Quantitatif DQE'!D53</f>
        <v>0</v>
      </c>
    </row>
    <row r="11" spans="1:4" x14ac:dyDescent="0.25">
      <c r="A11" s="25" t="s">
        <v>53</v>
      </c>
      <c r="B11" s="58"/>
      <c r="C11" s="3"/>
      <c r="D11" s="87"/>
    </row>
    <row r="12" spans="1:4" x14ac:dyDescent="0.25">
      <c r="A12" s="26"/>
      <c r="B12" s="59" t="s">
        <v>29</v>
      </c>
      <c r="C12" s="7" t="str">
        <f>'Quantitatif DQE'!C56</f>
        <v>1,5</v>
      </c>
      <c r="D12" s="87">
        <f>'Quantitatif DQE'!D56</f>
        <v>0</v>
      </c>
    </row>
    <row r="13" spans="1:4" x14ac:dyDescent="0.25">
      <c r="A13" s="25" t="s">
        <v>56</v>
      </c>
      <c r="B13" s="58"/>
      <c r="C13" s="3"/>
      <c r="D13" s="87"/>
    </row>
    <row r="14" spans="1:4" x14ac:dyDescent="0.25">
      <c r="A14" s="27"/>
      <c r="B14" s="59" t="s">
        <v>29</v>
      </c>
      <c r="C14" s="8" t="str">
        <f>'Quantitatif DQE'!C104</f>
        <v>1,6</v>
      </c>
      <c r="D14" s="87">
        <f>'Quantitatif DQE'!D104</f>
        <v>0</v>
      </c>
    </row>
    <row r="15" spans="1:4" x14ac:dyDescent="0.25">
      <c r="A15" s="25" t="s">
        <v>95</v>
      </c>
      <c r="B15" s="58"/>
      <c r="C15" s="3"/>
      <c r="D15" s="87"/>
    </row>
    <row r="16" spans="1:4" x14ac:dyDescent="0.25">
      <c r="A16" s="26"/>
      <c r="B16" s="59" t="s">
        <v>29</v>
      </c>
      <c r="C16" s="7" t="str">
        <f>'Quantitatif DQE'!C134</f>
        <v>1,7</v>
      </c>
      <c r="D16" s="87">
        <f>'Quantitatif DQE'!D134</f>
        <v>0</v>
      </c>
    </row>
    <row r="17" spans="1:4" x14ac:dyDescent="0.25">
      <c r="A17" s="25" t="s">
        <v>119</v>
      </c>
      <c r="B17" s="58"/>
      <c r="C17" s="3"/>
      <c r="D17" s="87"/>
    </row>
    <row r="18" spans="1:4" x14ac:dyDescent="0.25">
      <c r="A18" s="27"/>
      <c r="B18" s="59" t="s">
        <v>29</v>
      </c>
      <c r="C18" s="7" t="str">
        <f>'Quantitatif DQE'!C141</f>
        <v>1,8</v>
      </c>
      <c r="D18" s="87">
        <f>'Quantitatif DQE'!D141</f>
        <v>0</v>
      </c>
    </row>
    <row r="19" spans="1:4" x14ac:dyDescent="0.25">
      <c r="A19" s="27"/>
      <c r="B19" s="59" t="s">
        <v>126</v>
      </c>
      <c r="C19" s="7" t="str">
        <f>'Quantitatif DQE'!C142</f>
        <v>1 CVC</v>
      </c>
      <c r="D19" s="87">
        <f>'Quantitatif DQE'!D142</f>
        <v>0</v>
      </c>
    </row>
    <row r="20" spans="1:4" x14ac:dyDescent="0.25">
      <c r="A20" s="28" t="s">
        <v>128</v>
      </c>
      <c r="B20" s="58"/>
      <c r="C20" s="3"/>
      <c r="D20" s="87"/>
    </row>
    <row r="21" spans="1:4" x14ac:dyDescent="0.25">
      <c r="A21" s="27"/>
      <c r="B21" s="60" t="s">
        <v>155</v>
      </c>
      <c r="C21" s="7" t="str">
        <f>'Quantitatif DQE'!C172</f>
        <v>1,1</v>
      </c>
      <c r="D21" s="87">
        <f>'Quantitatif DQE'!D172</f>
        <v>0</v>
      </c>
    </row>
    <row r="22" spans="1:4" x14ac:dyDescent="0.25">
      <c r="A22" s="25" t="s">
        <v>119</v>
      </c>
      <c r="B22" s="29"/>
      <c r="C22" s="3"/>
      <c r="D22" s="87"/>
    </row>
    <row r="23" spans="1:4" x14ac:dyDescent="0.25">
      <c r="A23" s="26"/>
      <c r="B23" s="60" t="s">
        <v>155</v>
      </c>
      <c r="C23" s="7" t="str">
        <f>'Quantitatif DQE'!C179</f>
        <v>1,2</v>
      </c>
      <c r="D23" s="87">
        <f>'Quantitatif DQE'!D179</f>
        <v>0</v>
      </c>
    </row>
    <row r="24" spans="1:4" ht="15.75" thickBot="1" x14ac:dyDescent="0.3">
      <c r="A24" s="26"/>
      <c r="B24" s="59" t="s">
        <v>163</v>
      </c>
      <c r="C24" s="7" t="str">
        <f>'Quantitatif DQE'!C180</f>
        <v>1 PBS</v>
      </c>
      <c r="D24" s="87">
        <f>'Quantitatif DQE'!D180</f>
        <v>0</v>
      </c>
    </row>
    <row r="25" spans="1:4" ht="16.5" thickBot="1" x14ac:dyDescent="0.3">
      <c r="A25" s="56"/>
      <c r="B25" s="61" t="s">
        <v>165</v>
      </c>
      <c r="C25" s="10">
        <f>'Quantitatif DQE'!C181</f>
        <v>1</v>
      </c>
      <c r="D25" s="82">
        <f>'Quantitatif DQE'!D181</f>
        <v>0</v>
      </c>
    </row>
    <row r="26" spans="1:4" x14ac:dyDescent="0.25">
      <c r="A26" s="25"/>
      <c r="B26" s="62"/>
      <c r="C26" s="3"/>
      <c r="D26" s="87"/>
    </row>
    <row r="27" spans="1:4" ht="15.75" x14ac:dyDescent="0.25">
      <c r="A27" s="22" t="s">
        <v>166</v>
      </c>
      <c r="B27" s="58"/>
      <c r="C27" s="3"/>
      <c r="D27" s="87"/>
    </row>
    <row r="28" spans="1:4" x14ac:dyDescent="0.25">
      <c r="A28" s="25" t="s">
        <v>167</v>
      </c>
      <c r="B28" s="58"/>
      <c r="C28" s="3"/>
      <c r="D28" s="87"/>
    </row>
    <row r="29" spans="1:4" x14ac:dyDescent="0.25">
      <c r="A29" s="26"/>
      <c r="B29" s="59" t="s">
        <v>29</v>
      </c>
      <c r="C29" s="8" t="str">
        <f>'Quantitatif DQE'!C207</f>
        <v>2,1</v>
      </c>
      <c r="D29" s="87">
        <f>'Quantitatif DQE'!D207</f>
        <v>0</v>
      </c>
    </row>
    <row r="30" spans="1:4" x14ac:dyDescent="0.25">
      <c r="A30" s="25" t="s">
        <v>188</v>
      </c>
      <c r="B30" s="58"/>
      <c r="C30" s="3"/>
      <c r="D30" s="87"/>
    </row>
    <row r="31" spans="1:4" x14ac:dyDescent="0.25">
      <c r="A31" s="26"/>
      <c r="B31" s="59" t="s">
        <v>29</v>
      </c>
      <c r="C31" s="8" t="str">
        <f>'Quantitatif DQE'!C216</f>
        <v>2,2</v>
      </c>
      <c r="D31" s="87">
        <f>'Quantitatif DQE'!D216</f>
        <v>0</v>
      </c>
    </row>
    <row r="32" spans="1:4" x14ac:dyDescent="0.25">
      <c r="A32" s="25" t="s">
        <v>194</v>
      </c>
      <c r="B32" s="58"/>
      <c r="C32" s="3"/>
      <c r="D32" s="87"/>
    </row>
    <row r="33" spans="1:4" x14ac:dyDescent="0.25">
      <c r="A33" s="26"/>
      <c r="B33" s="59" t="s">
        <v>29</v>
      </c>
      <c r="C33" s="8" t="str">
        <f>'Quantitatif DQE'!C233</f>
        <v>2,3</v>
      </c>
      <c r="D33" s="87">
        <f>'Quantitatif DQE'!D233</f>
        <v>0</v>
      </c>
    </row>
    <row r="34" spans="1:4" x14ac:dyDescent="0.25">
      <c r="A34" s="25" t="s">
        <v>206</v>
      </c>
      <c r="B34" s="58"/>
      <c r="C34" s="3"/>
      <c r="D34" s="87"/>
    </row>
    <row r="35" spans="1:4" x14ac:dyDescent="0.25">
      <c r="A35" s="26"/>
      <c r="B35" s="59" t="s">
        <v>29</v>
      </c>
      <c r="C35" s="8" t="str">
        <f>'Quantitatif DQE'!C243</f>
        <v>2,4</v>
      </c>
      <c r="D35" s="87">
        <f>'Quantitatif DQE'!D243</f>
        <v>0</v>
      </c>
    </row>
    <row r="36" spans="1:4" x14ac:dyDescent="0.25">
      <c r="A36" s="25" t="s">
        <v>39</v>
      </c>
      <c r="B36" s="58"/>
      <c r="C36" s="3"/>
      <c r="D36" s="87"/>
    </row>
    <row r="37" spans="1:4" x14ac:dyDescent="0.25">
      <c r="A37" s="26"/>
      <c r="B37" s="59" t="s">
        <v>29</v>
      </c>
      <c r="C37" s="8" t="str">
        <f>'Quantitatif DQE'!C259</f>
        <v>2,5</v>
      </c>
      <c r="D37" s="87">
        <f>'Quantitatif DQE'!D259</f>
        <v>0</v>
      </c>
    </row>
    <row r="38" spans="1:4" x14ac:dyDescent="0.25">
      <c r="A38" s="25" t="s">
        <v>226</v>
      </c>
      <c r="B38" s="58"/>
      <c r="C38" s="3"/>
      <c r="D38" s="87"/>
    </row>
    <row r="39" spans="1:4" x14ac:dyDescent="0.25">
      <c r="A39" s="26"/>
      <c r="B39" s="59" t="s">
        <v>29</v>
      </c>
      <c r="C39" s="8" t="str">
        <f>'Quantitatif DQE'!C276</f>
        <v>2,6</v>
      </c>
      <c r="D39" s="87">
        <f>'Quantitatif DQE'!D276</f>
        <v>0</v>
      </c>
    </row>
    <row r="40" spans="1:4" x14ac:dyDescent="0.25">
      <c r="A40" s="30" t="s">
        <v>240</v>
      </c>
      <c r="B40" s="59"/>
      <c r="C40" s="3"/>
      <c r="D40" s="87"/>
    </row>
    <row r="41" spans="1:4" x14ac:dyDescent="0.25">
      <c r="A41" s="26"/>
      <c r="B41" s="59" t="s">
        <v>29</v>
      </c>
      <c r="C41" s="12" t="str">
        <f>'Quantitatif DQE'!C307</f>
        <v>2,7</v>
      </c>
      <c r="D41" s="87">
        <f>'Quantitatif DQE'!D307</f>
        <v>0</v>
      </c>
    </row>
    <row r="42" spans="1:4" x14ac:dyDescent="0.25">
      <c r="A42" s="25" t="s">
        <v>119</v>
      </c>
      <c r="B42" s="58"/>
      <c r="C42" s="3"/>
      <c r="D42" s="87"/>
    </row>
    <row r="43" spans="1:4" x14ac:dyDescent="0.25">
      <c r="A43" s="26"/>
      <c r="B43" s="59" t="s">
        <v>29</v>
      </c>
      <c r="C43" s="7" t="str">
        <f>'Quantitatif DQE'!C314</f>
        <v>2,8</v>
      </c>
      <c r="D43" s="87">
        <f>'Quantitatif DQE'!D314</f>
        <v>0</v>
      </c>
    </row>
    <row r="44" spans="1:4" x14ac:dyDescent="0.25">
      <c r="A44" s="26"/>
      <c r="B44" s="59" t="s">
        <v>126</v>
      </c>
      <c r="C44" s="7" t="str">
        <f>'Quantitatif DQE'!C315</f>
        <v>2 CVC</v>
      </c>
      <c r="D44" s="87">
        <f>'Quantitatif DQE'!D315</f>
        <v>0</v>
      </c>
    </row>
    <row r="45" spans="1:4" x14ac:dyDescent="0.25">
      <c r="A45" s="25" t="s">
        <v>267</v>
      </c>
      <c r="B45" s="58"/>
      <c r="C45" s="3"/>
      <c r="D45" s="87"/>
    </row>
    <row r="46" spans="1:4" x14ac:dyDescent="0.25">
      <c r="A46" s="26"/>
      <c r="B46" s="59" t="s">
        <v>271</v>
      </c>
      <c r="C46" s="12" t="str">
        <f>'Quantitatif DQE'!C321</f>
        <v>2,1</v>
      </c>
      <c r="D46" s="87">
        <f>'Quantitatif DQE'!D321</f>
        <v>0</v>
      </c>
    </row>
    <row r="47" spans="1:4" x14ac:dyDescent="0.25">
      <c r="A47" s="25" t="s">
        <v>129</v>
      </c>
      <c r="B47" s="58"/>
      <c r="C47" s="3"/>
      <c r="D47" s="87"/>
    </row>
    <row r="48" spans="1:4" x14ac:dyDescent="0.25">
      <c r="A48" s="26"/>
      <c r="B48" s="59" t="s">
        <v>271</v>
      </c>
      <c r="C48" s="12" t="str">
        <f>'Quantitatif DQE'!C337</f>
        <v>2,2</v>
      </c>
      <c r="D48" s="87">
        <f>'Quantitatif DQE'!D337</f>
        <v>0</v>
      </c>
    </row>
    <row r="49" spans="1:4" x14ac:dyDescent="0.25">
      <c r="A49" s="25" t="s">
        <v>119</v>
      </c>
      <c r="B49" s="58"/>
      <c r="C49" s="3"/>
      <c r="D49" s="87"/>
    </row>
    <row r="50" spans="1:4" x14ac:dyDescent="0.25">
      <c r="A50" s="26"/>
      <c r="B50" s="60" t="s">
        <v>155</v>
      </c>
      <c r="C50" s="12" t="str">
        <f>'Quantitatif DQE'!C344</f>
        <v>2,3</v>
      </c>
      <c r="D50" s="87">
        <f>'Quantitatif DQE'!D344</f>
        <v>0</v>
      </c>
    </row>
    <row r="51" spans="1:4" ht="15.75" thickBot="1" x14ac:dyDescent="0.3">
      <c r="A51" s="26"/>
      <c r="B51" s="59" t="s">
        <v>163</v>
      </c>
      <c r="C51" s="7" t="str">
        <f>'Quantitatif DQE'!C345</f>
        <v>2 PBS</v>
      </c>
      <c r="D51" s="87">
        <f>'Quantitatif DQE'!D345</f>
        <v>0</v>
      </c>
    </row>
    <row r="52" spans="1:4" ht="16.5" thickBot="1" x14ac:dyDescent="0.3">
      <c r="A52" s="56"/>
      <c r="B52" s="61" t="s">
        <v>276</v>
      </c>
      <c r="C52" s="10">
        <f>'Quantitatif DQE'!C346</f>
        <v>2</v>
      </c>
      <c r="D52" s="82">
        <f>'Quantitatif DQE'!D346</f>
        <v>0</v>
      </c>
    </row>
    <row r="53" spans="1:4" x14ac:dyDescent="0.25">
      <c r="A53" s="31"/>
      <c r="B53" s="62"/>
      <c r="C53" s="3"/>
      <c r="D53" s="87"/>
    </row>
    <row r="54" spans="1:4" ht="15.75" x14ac:dyDescent="0.25">
      <c r="A54" s="22" t="s">
        <v>277</v>
      </c>
      <c r="B54" s="58"/>
      <c r="C54" s="3"/>
      <c r="D54" s="87"/>
    </row>
    <row r="55" spans="1:4" x14ac:dyDescent="0.25">
      <c r="A55" s="25" t="s">
        <v>167</v>
      </c>
      <c r="B55" s="58"/>
      <c r="C55" s="3"/>
      <c r="D55" s="87"/>
    </row>
    <row r="56" spans="1:4" x14ac:dyDescent="0.25">
      <c r="A56" s="26"/>
      <c r="B56" s="59" t="s">
        <v>29</v>
      </c>
      <c r="C56" s="8" t="str">
        <f>'Quantitatif DQE'!C373</f>
        <v>3,1</v>
      </c>
      <c r="D56" s="87">
        <f>'Quantitatif DQE'!D373</f>
        <v>0</v>
      </c>
    </row>
    <row r="57" spans="1:4" x14ac:dyDescent="0.25">
      <c r="A57" s="25" t="s">
        <v>294</v>
      </c>
      <c r="B57" s="58"/>
      <c r="C57" s="3"/>
      <c r="D57" s="87"/>
    </row>
    <row r="58" spans="1:4" x14ac:dyDescent="0.25">
      <c r="A58" s="26"/>
      <c r="B58" s="59" t="s">
        <v>29</v>
      </c>
      <c r="C58" s="8" t="str">
        <f>'Quantitatif DQE'!C385</f>
        <v>3,2</v>
      </c>
      <c r="D58" s="87">
        <f>'Quantitatif DQE'!D385</f>
        <v>0</v>
      </c>
    </row>
    <row r="59" spans="1:4" x14ac:dyDescent="0.25">
      <c r="A59" s="25" t="s">
        <v>301</v>
      </c>
      <c r="B59" s="58"/>
      <c r="C59" s="3"/>
      <c r="D59" s="87"/>
    </row>
    <row r="60" spans="1:4" x14ac:dyDescent="0.25">
      <c r="A60" s="26"/>
      <c r="B60" s="59" t="s">
        <v>29</v>
      </c>
      <c r="C60" s="8" t="str">
        <f>'Quantitatif DQE'!C392</f>
        <v>3,3</v>
      </c>
      <c r="D60" s="87">
        <f>'Quantitatif DQE'!D392</f>
        <v>0</v>
      </c>
    </row>
    <row r="61" spans="1:4" x14ac:dyDescent="0.25">
      <c r="A61" s="25" t="s">
        <v>304</v>
      </c>
      <c r="B61" s="58"/>
      <c r="C61" s="3"/>
      <c r="D61" s="87"/>
    </row>
    <row r="62" spans="1:4" x14ac:dyDescent="0.25">
      <c r="A62" s="26"/>
      <c r="B62" s="59" t="s">
        <v>29</v>
      </c>
      <c r="C62" s="8" t="str">
        <f>'Quantitatif DQE'!C409</f>
        <v>3,4</v>
      </c>
      <c r="D62" s="87">
        <f>'Quantitatif DQE'!D409</f>
        <v>0</v>
      </c>
    </row>
    <row r="63" spans="1:4" x14ac:dyDescent="0.25">
      <c r="A63" s="25" t="s">
        <v>311</v>
      </c>
      <c r="B63" s="58"/>
      <c r="C63" s="3"/>
      <c r="D63" s="87"/>
    </row>
    <row r="64" spans="1:4" x14ac:dyDescent="0.25">
      <c r="A64" s="26"/>
      <c r="B64" s="59" t="s">
        <v>29</v>
      </c>
      <c r="C64" s="8" t="str">
        <f>'Quantitatif DQE'!C419</f>
        <v>3,5</v>
      </c>
      <c r="D64" s="87">
        <f>'Quantitatif DQE'!D419</f>
        <v>0</v>
      </c>
    </row>
    <row r="65" spans="1:4" x14ac:dyDescent="0.25">
      <c r="A65" s="25" t="s">
        <v>39</v>
      </c>
      <c r="B65" s="58"/>
      <c r="C65" s="3"/>
      <c r="D65" s="87"/>
    </row>
    <row r="66" spans="1:4" x14ac:dyDescent="0.25">
      <c r="A66" s="26"/>
      <c r="B66" s="59" t="s">
        <v>29</v>
      </c>
      <c r="C66" s="8" t="str">
        <f>'Quantitatif DQE'!C423</f>
        <v>3,6</v>
      </c>
      <c r="D66" s="87">
        <f>'Quantitatif DQE'!D423</f>
        <v>0</v>
      </c>
    </row>
    <row r="67" spans="1:4" x14ac:dyDescent="0.25">
      <c r="A67" s="25" t="s">
        <v>226</v>
      </c>
      <c r="B67" s="58"/>
      <c r="C67" s="3"/>
      <c r="D67" s="87"/>
    </row>
    <row r="68" spans="1:4" x14ac:dyDescent="0.25">
      <c r="A68" s="26"/>
      <c r="B68" s="59" t="s">
        <v>29</v>
      </c>
      <c r="C68" s="8" t="str">
        <f>'Quantitatif DQE'!C436</f>
        <v>3,7</v>
      </c>
      <c r="D68" s="87">
        <f>'Quantitatif DQE'!D436</f>
        <v>0</v>
      </c>
    </row>
    <row r="69" spans="1:4" x14ac:dyDescent="0.25">
      <c r="A69" s="25" t="s">
        <v>330</v>
      </c>
      <c r="B69" s="58"/>
      <c r="C69" s="3"/>
      <c r="D69" s="87"/>
    </row>
    <row r="70" spans="1:4" x14ac:dyDescent="0.25">
      <c r="A70" s="26"/>
      <c r="B70" s="59" t="s">
        <v>29</v>
      </c>
      <c r="C70" s="8" t="str">
        <f>'Quantitatif DQE'!C450</f>
        <v>3,8</v>
      </c>
      <c r="D70" s="87">
        <f>'Quantitatif DQE'!D450</f>
        <v>0</v>
      </c>
    </row>
    <row r="71" spans="1:4" x14ac:dyDescent="0.25">
      <c r="A71" s="25" t="s">
        <v>344</v>
      </c>
      <c r="B71" s="58"/>
      <c r="C71" s="3"/>
      <c r="D71" s="87"/>
    </row>
    <row r="72" spans="1:4" ht="18" customHeight="1" x14ac:dyDescent="0.25">
      <c r="A72" s="26"/>
      <c r="B72" s="59" t="s">
        <v>29</v>
      </c>
      <c r="C72" s="13" t="str">
        <f>'Quantitatif DQE'!C504</f>
        <v>3,9</v>
      </c>
      <c r="D72" s="87">
        <f>'Quantitatif DQE'!D504</f>
        <v>0</v>
      </c>
    </row>
    <row r="73" spans="1:4" ht="18" customHeight="1" x14ac:dyDescent="0.25">
      <c r="A73" s="25" t="s">
        <v>377</v>
      </c>
      <c r="B73" s="58"/>
      <c r="C73" s="3"/>
      <c r="D73" s="87"/>
    </row>
    <row r="74" spans="1:4" ht="18" customHeight="1" x14ac:dyDescent="0.25">
      <c r="A74" s="27"/>
      <c r="B74" s="59" t="s">
        <v>29</v>
      </c>
      <c r="C74" s="12" t="str">
        <f>'Quantitatif DQE'!C523</f>
        <v>3,10</v>
      </c>
      <c r="D74" s="87">
        <f>'Quantitatif DQE'!D523</f>
        <v>0</v>
      </c>
    </row>
    <row r="75" spans="1:4" ht="18" customHeight="1" x14ac:dyDescent="0.25">
      <c r="A75" s="25" t="s">
        <v>396</v>
      </c>
      <c r="B75" s="58"/>
      <c r="C75" s="3"/>
      <c r="D75" s="87"/>
    </row>
    <row r="76" spans="1:4" ht="18" customHeight="1" x14ac:dyDescent="0.25">
      <c r="A76" s="26"/>
      <c r="B76" s="59" t="s">
        <v>29</v>
      </c>
      <c r="C76" s="7" t="str">
        <f>'Quantitatif DQE'!C537</f>
        <v>3,11</v>
      </c>
      <c r="D76" s="87">
        <f>'Quantitatif DQE'!D537</f>
        <v>0</v>
      </c>
    </row>
    <row r="77" spans="1:4" ht="18" customHeight="1" x14ac:dyDescent="0.25">
      <c r="A77" s="25" t="s">
        <v>119</v>
      </c>
      <c r="B77" s="58"/>
      <c r="C77" s="3"/>
      <c r="D77" s="87"/>
    </row>
    <row r="78" spans="1:4" ht="18" customHeight="1" x14ac:dyDescent="0.25">
      <c r="A78" s="27"/>
      <c r="B78" s="59" t="s">
        <v>29</v>
      </c>
      <c r="C78" s="7" t="str">
        <f>'Quantitatif DQE'!C544</f>
        <v>3,12</v>
      </c>
      <c r="D78" s="87">
        <f>'Quantitatif DQE'!D544</f>
        <v>0</v>
      </c>
    </row>
    <row r="79" spans="1:4" ht="18" customHeight="1" x14ac:dyDescent="0.25">
      <c r="A79" s="27"/>
      <c r="B79" s="59" t="s">
        <v>126</v>
      </c>
      <c r="C79" s="7" t="str">
        <f>'Quantitatif DQE'!C545</f>
        <v>3 CVC</v>
      </c>
      <c r="D79" s="87">
        <f>'Quantitatif DQE'!D545</f>
        <v>0</v>
      </c>
    </row>
    <row r="80" spans="1:4" ht="18" customHeight="1" x14ac:dyDescent="0.25">
      <c r="A80" s="25" t="s">
        <v>267</v>
      </c>
      <c r="B80" s="58"/>
      <c r="C80" s="3"/>
      <c r="D80" s="87"/>
    </row>
    <row r="81" spans="1:4" ht="18" customHeight="1" x14ac:dyDescent="0.25">
      <c r="A81" s="26"/>
      <c r="B81" s="60" t="s">
        <v>155</v>
      </c>
      <c r="C81" s="12" t="str">
        <f>'Quantitatif DQE'!C552</f>
        <v>3,1</v>
      </c>
      <c r="D81" s="87">
        <f>'Quantitatif DQE'!D552</f>
        <v>0</v>
      </c>
    </row>
    <row r="82" spans="1:4" ht="18" customHeight="1" x14ac:dyDescent="0.25">
      <c r="A82" s="25" t="s">
        <v>129</v>
      </c>
      <c r="B82" s="58"/>
      <c r="C82" s="3"/>
      <c r="D82" s="87"/>
    </row>
    <row r="83" spans="1:4" x14ac:dyDescent="0.25">
      <c r="A83" s="26"/>
      <c r="B83" s="60" t="s">
        <v>155</v>
      </c>
      <c r="C83" s="12" t="str">
        <f>'Quantitatif DQE'!C569</f>
        <v>3,2</v>
      </c>
      <c r="D83" s="87">
        <f>'Quantitatif DQE'!D569</f>
        <v>0</v>
      </c>
    </row>
    <row r="84" spans="1:4" x14ac:dyDescent="0.25">
      <c r="A84" s="25" t="s">
        <v>119</v>
      </c>
      <c r="B84" s="60"/>
      <c r="C84" s="3"/>
      <c r="D84" s="87"/>
    </row>
    <row r="85" spans="1:4" x14ac:dyDescent="0.25">
      <c r="A85" s="26"/>
      <c r="B85" s="60" t="s">
        <v>155</v>
      </c>
      <c r="C85" s="12" t="str">
        <f>'Quantitatif DQE'!C576</f>
        <v>3,3</v>
      </c>
      <c r="D85" s="87">
        <f>'Quantitatif DQE'!D576</f>
        <v>0</v>
      </c>
    </row>
    <row r="86" spans="1:4" ht="15.75" thickBot="1" x14ac:dyDescent="0.3">
      <c r="A86" s="26"/>
      <c r="B86" s="59" t="s">
        <v>163</v>
      </c>
      <c r="C86" s="7" t="str">
        <f>'Quantitatif DQE'!C577</f>
        <v>3 PBS</v>
      </c>
      <c r="D86" s="87">
        <f>'Quantitatif DQE'!D577</f>
        <v>0</v>
      </c>
    </row>
    <row r="87" spans="1:4" ht="16.5" thickBot="1" x14ac:dyDescent="0.3">
      <c r="A87" s="56"/>
      <c r="B87" s="61" t="s">
        <v>423</v>
      </c>
      <c r="C87" s="10">
        <f>'Quantitatif DQE'!C578</f>
        <v>3</v>
      </c>
      <c r="D87" s="82">
        <f>'Quantitatif DQE'!D578</f>
        <v>0</v>
      </c>
    </row>
    <row r="88" spans="1:4" x14ac:dyDescent="0.25">
      <c r="A88" s="31"/>
      <c r="B88" s="63"/>
      <c r="C88" s="3"/>
      <c r="D88" s="87"/>
    </row>
    <row r="89" spans="1:4" ht="15.75" x14ac:dyDescent="0.25">
      <c r="A89" s="22" t="s">
        <v>424</v>
      </c>
      <c r="B89" s="58"/>
      <c r="C89" s="3"/>
      <c r="D89" s="87"/>
    </row>
    <row r="90" spans="1:4" x14ac:dyDescent="0.25">
      <c r="A90" s="25" t="s">
        <v>425</v>
      </c>
      <c r="B90" s="58"/>
      <c r="C90" s="3"/>
      <c r="D90" s="87"/>
    </row>
    <row r="91" spans="1:4" x14ac:dyDescent="0.25">
      <c r="A91" s="26"/>
      <c r="B91" s="59" t="s">
        <v>29</v>
      </c>
      <c r="C91" s="8" t="str">
        <f>'Quantitatif DQE'!C599</f>
        <v>4,1</v>
      </c>
      <c r="D91" s="87">
        <f>'Quantitatif DQE'!D599</f>
        <v>0</v>
      </c>
    </row>
    <row r="92" spans="1:4" x14ac:dyDescent="0.25">
      <c r="A92" s="25" t="s">
        <v>437</v>
      </c>
      <c r="B92" s="58"/>
      <c r="C92" s="3"/>
      <c r="D92" s="87"/>
    </row>
    <row r="93" spans="1:4" x14ac:dyDescent="0.25">
      <c r="A93" s="26"/>
      <c r="B93" s="59" t="s">
        <v>29</v>
      </c>
      <c r="C93" s="12" t="str">
        <f>'Quantitatif DQE'!C615</f>
        <v>4,2</v>
      </c>
      <c r="D93" s="87">
        <f>'Quantitatif DQE'!D615</f>
        <v>0</v>
      </c>
    </row>
    <row r="94" spans="1:4" x14ac:dyDescent="0.25">
      <c r="A94" s="25" t="s">
        <v>446</v>
      </c>
      <c r="B94" s="58"/>
      <c r="C94" s="3"/>
      <c r="D94" s="87"/>
    </row>
    <row r="95" spans="1:4" x14ac:dyDescent="0.25">
      <c r="A95" s="26"/>
      <c r="B95" s="59" t="s">
        <v>29</v>
      </c>
      <c r="C95" s="12" t="str">
        <f>'Quantitatif DQE'!C629</f>
        <v>4,3</v>
      </c>
      <c r="D95" s="87">
        <f>'Quantitatif DQE'!D629</f>
        <v>0</v>
      </c>
    </row>
    <row r="96" spans="1:4" x14ac:dyDescent="0.25">
      <c r="A96" s="25" t="s">
        <v>459</v>
      </c>
      <c r="B96" s="58"/>
      <c r="C96" s="3"/>
      <c r="D96" s="87"/>
    </row>
    <row r="97" spans="1:4" x14ac:dyDescent="0.25">
      <c r="A97" s="26"/>
      <c r="B97" s="59" t="s">
        <v>29</v>
      </c>
      <c r="C97" s="12" t="str">
        <f>'Quantitatif DQE'!C639</f>
        <v>4,4</v>
      </c>
      <c r="D97" s="87">
        <f>'Quantitatif DQE'!D639</f>
        <v>0</v>
      </c>
    </row>
    <row r="98" spans="1:4" x14ac:dyDescent="0.25">
      <c r="A98" s="25" t="s">
        <v>466</v>
      </c>
      <c r="B98" s="58"/>
      <c r="C98" s="3"/>
      <c r="D98" s="87"/>
    </row>
    <row r="99" spans="1:4" x14ac:dyDescent="0.25">
      <c r="A99" s="26"/>
      <c r="B99" s="59" t="s">
        <v>29</v>
      </c>
      <c r="C99" s="12" t="str">
        <f>'Quantitatif DQE'!C651</f>
        <v>4,5</v>
      </c>
      <c r="D99" s="87">
        <f>'Quantitatif DQE'!D651</f>
        <v>0</v>
      </c>
    </row>
    <row r="100" spans="1:4" x14ac:dyDescent="0.25">
      <c r="A100" s="25" t="s">
        <v>39</v>
      </c>
      <c r="B100" s="58"/>
      <c r="C100" s="3"/>
      <c r="D100" s="87"/>
    </row>
    <row r="101" spans="1:4" x14ac:dyDescent="0.25">
      <c r="A101" s="26"/>
      <c r="B101" s="59" t="s">
        <v>29</v>
      </c>
      <c r="C101" s="12" t="str">
        <f>'Quantitatif DQE'!C658</f>
        <v>4,6</v>
      </c>
      <c r="D101" s="87">
        <f>'Quantitatif DQE'!D658</f>
        <v>0</v>
      </c>
    </row>
    <row r="102" spans="1:4" x14ac:dyDescent="0.25">
      <c r="A102" s="25" t="s">
        <v>226</v>
      </c>
      <c r="B102" s="58"/>
      <c r="C102" s="3"/>
      <c r="D102" s="87"/>
    </row>
    <row r="103" spans="1:4" x14ac:dyDescent="0.25">
      <c r="A103" s="26"/>
      <c r="B103" s="59" t="s">
        <v>29</v>
      </c>
      <c r="C103" s="12" t="str">
        <f>'Quantitatif DQE'!C667</f>
        <v>4,7</v>
      </c>
      <c r="D103" s="87">
        <f>'Quantitatif DQE'!D667</f>
        <v>0</v>
      </c>
    </row>
    <row r="104" spans="1:4" x14ac:dyDescent="0.25">
      <c r="A104" s="25" t="s">
        <v>490</v>
      </c>
      <c r="B104" s="58"/>
      <c r="C104" s="3"/>
      <c r="D104" s="87"/>
    </row>
    <row r="105" spans="1:4" x14ac:dyDescent="0.25">
      <c r="A105" s="26"/>
      <c r="B105" s="59" t="s">
        <v>29</v>
      </c>
      <c r="C105" s="12" t="str">
        <f>'Quantitatif DQE'!C674</f>
        <v>4,8</v>
      </c>
      <c r="D105" s="87">
        <f>'Quantitatif DQE'!D674</f>
        <v>0</v>
      </c>
    </row>
    <row r="106" spans="1:4" x14ac:dyDescent="0.25">
      <c r="A106" s="25" t="s">
        <v>495</v>
      </c>
      <c r="B106" s="58"/>
      <c r="C106" s="3"/>
      <c r="D106" s="87"/>
    </row>
    <row r="107" spans="1:4" x14ac:dyDescent="0.25">
      <c r="A107" s="27"/>
      <c r="B107" s="59" t="s">
        <v>29</v>
      </c>
      <c r="C107" s="12" t="str">
        <f>'Quantitatif DQE'!C681</f>
        <v>4,9</v>
      </c>
      <c r="D107" s="87">
        <f>'Quantitatif DQE'!D681</f>
        <v>0</v>
      </c>
    </row>
    <row r="108" spans="1:4" x14ac:dyDescent="0.25">
      <c r="A108" s="25" t="s">
        <v>502</v>
      </c>
      <c r="B108" s="58"/>
      <c r="C108" s="3"/>
      <c r="D108" s="87"/>
    </row>
    <row r="109" spans="1:4" x14ac:dyDescent="0.25">
      <c r="A109" s="26"/>
      <c r="B109" s="59" t="s">
        <v>29</v>
      </c>
      <c r="C109" s="12" t="str">
        <f>'Quantitatif DQE'!C691</f>
        <v>4,10</v>
      </c>
      <c r="D109" s="87">
        <f>'Quantitatif DQE'!D691</f>
        <v>0</v>
      </c>
    </row>
    <row r="110" spans="1:4" x14ac:dyDescent="0.25">
      <c r="A110" s="25" t="s">
        <v>119</v>
      </c>
      <c r="B110" s="58"/>
      <c r="C110" s="3"/>
      <c r="D110" s="87"/>
    </row>
    <row r="111" spans="1:4" x14ac:dyDescent="0.25">
      <c r="A111" s="26"/>
      <c r="B111" s="59" t="s">
        <v>29</v>
      </c>
      <c r="C111" s="12" t="str">
        <f>'Quantitatif DQE'!C698</f>
        <v>4,11</v>
      </c>
      <c r="D111" s="87">
        <f>'Quantitatif DQE'!D698</f>
        <v>0</v>
      </c>
    </row>
    <row r="112" spans="1:4" x14ac:dyDescent="0.25">
      <c r="A112" s="26"/>
      <c r="B112" s="59" t="s">
        <v>126</v>
      </c>
      <c r="C112" s="7" t="str">
        <f>'Quantitatif DQE'!C699</f>
        <v>4 CVC</v>
      </c>
      <c r="D112" s="87">
        <f>'Quantitatif DQE'!D699</f>
        <v>0</v>
      </c>
    </row>
    <row r="113" spans="1:4" x14ac:dyDescent="0.25">
      <c r="A113" s="25" t="s">
        <v>267</v>
      </c>
      <c r="B113" s="58"/>
      <c r="C113" s="3"/>
      <c r="D113" s="87"/>
    </row>
    <row r="114" spans="1:4" x14ac:dyDescent="0.25">
      <c r="A114" s="26"/>
      <c r="B114" s="59" t="s">
        <v>271</v>
      </c>
      <c r="C114" s="12" t="str">
        <f>'Quantitatif DQE'!C704</f>
        <v>4,1</v>
      </c>
      <c r="D114" s="87">
        <f>'Quantitatif DQE'!D704</f>
        <v>0</v>
      </c>
    </row>
    <row r="115" spans="1:4" x14ac:dyDescent="0.25">
      <c r="A115" s="25" t="s">
        <v>129</v>
      </c>
      <c r="B115" s="58"/>
      <c r="C115" s="3"/>
      <c r="D115" s="87"/>
    </row>
    <row r="116" spans="1:4" x14ac:dyDescent="0.25">
      <c r="A116" s="26"/>
      <c r="B116" s="59" t="s">
        <v>271</v>
      </c>
      <c r="C116" s="12" t="str">
        <f>'Quantitatif DQE'!C716</f>
        <v>4,2</v>
      </c>
      <c r="D116" s="87">
        <f>'Quantitatif DQE'!D716</f>
        <v>0</v>
      </c>
    </row>
    <row r="117" spans="1:4" x14ac:dyDescent="0.25">
      <c r="A117" s="25" t="s">
        <v>119</v>
      </c>
      <c r="B117" s="60"/>
      <c r="C117" s="3"/>
      <c r="D117" s="87"/>
    </row>
    <row r="118" spans="1:4" x14ac:dyDescent="0.25">
      <c r="A118" s="26"/>
      <c r="B118" s="59" t="s">
        <v>271</v>
      </c>
      <c r="C118" s="12" t="str">
        <f>'Quantitatif DQE'!C723</f>
        <v>4,3</v>
      </c>
      <c r="D118" s="87">
        <f>'Quantitatif DQE'!D723</f>
        <v>0</v>
      </c>
    </row>
    <row r="119" spans="1:4" ht="15.75" thickBot="1" x14ac:dyDescent="0.3">
      <c r="A119" s="26"/>
      <c r="B119" s="59" t="s">
        <v>163</v>
      </c>
      <c r="C119" s="7" t="str">
        <f>'Quantitatif DQE'!C724</f>
        <v>4 PBS</v>
      </c>
      <c r="D119" s="87">
        <f>'Quantitatif DQE'!D724</f>
        <v>0</v>
      </c>
    </row>
    <row r="120" spans="1:4" ht="16.5" thickBot="1" x14ac:dyDescent="0.3">
      <c r="A120" s="56"/>
      <c r="B120" s="61" t="s">
        <v>517</v>
      </c>
      <c r="C120" s="10">
        <f>'Quantitatif DQE'!C725</f>
        <v>4</v>
      </c>
      <c r="D120" s="82">
        <f>'Quantitatif DQE'!D725</f>
        <v>0</v>
      </c>
    </row>
    <row r="121" spans="1:4" x14ac:dyDescent="0.25">
      <c r="A121" s="25"/>
      <c r="B121" s="62"/>
      <c r="C121" s="3"/>
      <c r="D121" s="87"/>
    </row>
    <row r="122" spans="1:4" ht="15.75" x14ac:dyDescent="0.25">
      <c r="A122" s="22" t="s">
        <v>518</v>
      </c>
      <c r="B122" s="58"/>
      <c r="C122" s="3"/>
      <c r="D122" s="87"/>
    </row>
    <row r="123" spans="1:4" x14ac:dyDescent="0.25">
      <c r="A123" s="25" t="s">
        <v>519</v>
      </c>
      <c r="B123" s="58"/>
      <c r="C123" s="3"/>
      <c r="D123" s="87"/>
    </row>
    <row r="124" spans="1:4" x14ac:dyDescent="0.25">
      <c r="A124" s="25"/>
      <c r="B124" s="59" t="s">
        <v>29</v>
      </c>
      <c r="C124" s="12" t="str">
        <f>'Quantitatif DQE'!C736</f>
        <v>5,1</v>
      </c>
      <c r="D124" s="87">
        <f>'Quantitatif DQE'!D736</f>
        <v>0</v>
      </c>
    </row>
    <row r="125" spans="1:4" x14ac:dyDescent="0.25">
      <c r="A125" s="25" t="s">
        <v>523</v>
      </c>
      <c r="B125" s="58"/>
      <c r="C125" s="3"/>
      <c r="D125" s="87"/>
    </row>
    <row r="126" spans="1:4" x14ac:dyDescent="0.25">
      <c r="A126" s="25"/>
      <c r="B126" s="59" t="s">
        <v>29</v>
      </c>
      <c r="C126" s="12" t="str">
        <f>'Quantitatif DQE'!C747</f>
        <v>5,2</v>
      </c>
      <c r="D126" s="87">
        <f>'Quantitatif DQE'!D747</f>
        <v>0</v>
      </c>
    </row>
    <row r="127" spans="1:4" x14ac:dyDescent="0.25">
      <c r="A127" s="25" t="s">
        <v>226</v>
      </c>
      <c r="B127" s="58"/>
      <c r="C127" s="3"/>
      <c r="D127" s="87"/>
    </row>
    <row r="128" spans="1:4" x14ac:dyDescent="0.25">
      <c r="A128" s="25"/>
      <c r="B128" s="59" t="s">
        <v>29</v>
      </c>
      <c r="C128" s="12" t="str">
        <f>'Quantitatif DQE'!C751</f>
        <v>5,3</v>
      </c>
      <c r="D128" s="87">
        <f>'Quantitatif DQE'!D751</f>
        <v>0</v>
      </c>
    </row>
    <row r="129" spans="1:4" x14ac:dyDescent="0.25">
      <c r="A129" s="25" t="s">
        <v>532</v>
      </c>
      <c r="B129" s="59"/>
      <c r="C129" s="3"/>
      <c r="D129" s="87"/>
    </row>
    <row r="130" spans="1:4" x14ac:dyDescent="0.25">
      <c r="A130" s="26"/>
      <c r="B130" s="59" t="s">
        <v>29</v>
      </c>
      <c r="C130" s="12" t="str">
        <f>'Quantitatif DQE'!C777</f>
        <v>5,4</v>
      </c>
      <c r="D130" s="87">
        <f>'Quantitatif DQE'!D777</f>
        <v>0</v>
      </c>
    </row>
    <row r="131" spans="1:4" x14ac:dyDescent="0.25">
      <c r="A131" s="25" t="s">
        <v>119</v>
      </c>
      <c r="B131" s="58"/>
      <c r="C131" s="3"/>
      <c r="D131" s="87"/>
    </row>
    <row r="132" spans="1:4" x14ac:dyDescent="0.25">
      <c r="A132" s="27"/>
      <c r="B132" s="59" t="s">
        <v>29</v>
      </c>
      <c r="C132" s="12" t="str">
        <f>'Quantitatif DQE'!C784</f>
        <v>5,5</v>
      </c>
      <c r="D132" s="87">
        <f>'Quantitatif DQE'!D784</f>
        <v>0</v>
      </c>
    </row>
    <row r="133" spans="1:4" x14ac:dyDescent="0.25">
      <c r="A133" s="26"/>
      <c r="B133" s="59" t="s">
        <v>126</v>
      </c>
      <c r="C133" s="7" t="str">
        <f>'Quantitatif DQE'!C785</f>
        <v>5 CVC</v>
      </c>
      <c r="D133" s="87">
        <f>'Quantitatif DQE'!D785</f>
        <v>0</v>
      </c>
    </row>
    <row r="134" spans="1:4" x14ac:dyDescent="0.25">
      <c r="A134" s="25" t="s">
        <v>129</v>
      </c>
      <c r="B134" s="58"/>
      <c r="C134" s="3"/>
      <c r="D134" s="87"/>
    </row>
    <row r="135" spans="1:4" x14ac:dyDescent="0.25">
      <c r="A135" s="25"/>
      <c r="B135" s="59" t="s">
        <v>271</v>
      </c>
      <c r="C135" s="12" t="str">
        <f>'Quantitatif DQE'!C794</f>
        <v>5,1</v>
      </c>
      <c r="D135" s="87">
        <f>'Quantitatif DQE'!D794</f>
        <v>0</v>
      </c>
    </row>
    <row r="136" spans="1:4" x14ac:dyDescent="0.25">
      <c r="A136" s="25" t="s">
        <v>119</v>
      </c>
      <c r="B136" s="60"/>
      <c r="C136" s="3"/>
      <c r="D136" s="87"/>
    </row>
    <row r="137" spans="1:4" x14ac:dyDescent="0.25">
      <c r="A137" s="26"/>
      <c r="B137" s="59" t="s">
        <v>271</v>
      </c>
      <c r="C137" s="12" t="str">
        <f>'Quantitatif DQE'!C801</f>
        <v>5,2</v>
      </c>
      <c r="D137" s="87">
        <f>'Quantitatif DQE'!D801</f>
        <v>0</v>
      </c>
    </row>
    <row r="138" spans="1:4" ht="15.75" thickBot="1" x14ac:dyDescent="0.3">
      <c r="A138" s="26"/>
      <c r="B138" s="59" t="s">
        <v>163</v>
      </c>
      <c r="C138" s="7" t="str">
        <f>'Quantitatif DQE'!C802</f>
        <v>5 PBS</v>
      </c>
      <c r="D138" s="87">
        <f>'Quantitatif DQE'!D802</f>
        <v>0</v>
      </c>
    </row>
    <row r="139" spans="1:4" ht="16.5" thickBot="1" x14ac:dyDescent="0.3">
      <c r="A139" s="56"/>
      <c r="B139" s="61" t="s">
        <v>556</v>
      </c>
      <c r="C139" s="10">
        <f>'Quantitatif DQE'!C803</f>
        <v>5</v>
      </c>
      <c r="D139" s="82">
        <f>'Quantitatif DQE'!D803</f>
        <v>0</v>
      </c>
    </row>
    <row r="140" spans="1:4" x14ac:dyDescent="0.25">
      <c r="A140" s="31"/>
      <c r="B140" s="57"/>
      <c r="C140" s="3"/>
      <c r="D140" s="87"/>
    </row>
    <row r="141" spans="1:4" ht="15.75" x14ac:dyDescent="0.25">
      <c r="A141" s="22" t="s">
        <v>557</v>
      </c>
      <c r="B141" s="58"/>
      <c r="C141" s="3"/>
      <c r="D141" s="87"/>
    </row>
    <row r="142" spans="1:4" x14ac:dyDescent="0.25">
      <c r="A142" s="25" t="s">
        <v>558</v>
      </c>
      <c r="B142" s="58"/>
      <c r="C142" s="3"/>
      <c r="D142" s="87"/>
    </row>
    <row r="143" spans="1:4" x14ac:dyDescent="0.25">
      <c r="A143" s="26"/>
      <c r="B143" s="59" t="s">
        <v>29</v>
      </c>
      <c r="C143" s="12" t="str">
        <f>'Quantitatif DQE'!C819</f>
        <v>6,1</v>
      </c>
      <c r="D143" s="87">
        <f>'Quantitatif DQE'!D819</f>
        <v>0</v>
      </c>
    </row>
    <row r="144" spans="1:4" x14ac:dyDescent="0.25">
      <c r="A144" s="25" t="s">
        <v>567</v>
      </c>
      <c r="B144" s="58"/>
      <c r="C144" s="3"/>
      <c r="D144" s="87"/>
    </row>
    <row r="145" spans="1:4" x14ac:dyDescent="0.25">
      <c r="A145" s="26"/>
      <c r="B145" s="59" t="s">
        <v>29</v>
      </c>
      <c r="C145" s="8" t="str">
        <f>'Quantitatif DQE'!C840</f>
        <v>6,2</v>
      </c>
      <c r="D145" s="87">
        <f>'Quantitatif DQE'!D840</f>
        <v>0</v>
      </c>
    </row>
    <row r="146" spans="1:4" x14ac:dyDescent="0.25">
      <c r="A146" s="25" t="s">
        <v>582</v>
      </c>
      <c r="B146" s="58"/>
      <c r="C146" s="3"/>
      <c r="D146" s="87"/>
    </row>
    <row r="147" spans="1:4" x14ac:dyDescent="0.25">
      <c r="A147" s="26"/>
      <c r="B147" s="59" t="s">
        <v>29</v>
      </c>
      <c r="C147" s="8" t="str">
        <f>'Quantitatif DQE'!C846</f>
        <v>6,3</v>
      </c>
      <c r="D147" s="87">
        <f>'Quantitatif DQE'!D846</f>
        <v>0</v>
      </c>
    </row>
    <row r="148" spans="1:4" x14ac:dyDescent="0.25">
      <c r="A148" s="25" t="s">
        <v>226</v>
      </c>
      <c r="B148" s="58"/>
      <c r="C148" s="3"/>
      <c r="D148" s="87"/>
    </row>
    <row r="149" spans="1:4" x14ac:dyDescent="0.25">
      <c r="A149" s="26"/>
      <c r="B149" s="59" t="s">
        <v>29</v>
      </c>
      <c r="C149" s="8" t="str">
        <f>'Quantitatif DQE'!C852</f>
        <v>6,4</v>
      </c>
      <c r="D149" s="87">
        <f>'Quantitatif DQE'!D852</f>
        <v>0</v>
      </c>
    </row>
    <row r="150" spans="1:4" x14ac:dyDescent="0.25">
      <c r="A150" s="30" t="s">
        <v>591</v>
      </c>
      <c r="B150" s="59"/>
      <c r="C150" s="3"/>
      <c r="D150" s="87"/>
    </row>
    <row r="151" spans="1:4" x14ac:dyDescent="0.25">
      <c r="A151" s="26"/>
      <c r="B151" s="59" t="s">
        <v>29</v>
      </c>
      <c r="C151" s="8" t="str">
        <f>'Quantitatif DQE'!C875</f>
        <v>6,5</v>
      </c>
      <c r="D151" s="87">
        <f>'Quantitatif DQE'!D875</f>
        <v>0</v>
      </c>
    </row>
    <row r="152" spans="1:4" x14ac:dyDescent="0.25">
      <c r="A152" s="25" t="s">
        <v>119</v>
      </c>
      <c r="B152" s="58"/>
      <c r="C152" s="3"/>
      <c r="D152" s="87"/>
    </row>
    <row r="153" spans="1:4" x14ac:dyDescent="0.25">
      <c r="A153" s="27"/>
      <c r="B153" s="59" t="s">
        <v>29</v>
      </c>
      <c r="C153" s="12" t="str">
        <f>'Quantitatif DQE'!C882</f>
        <v>6,6</v>
      </c>
      <c r="D153" s="87">
        <f>'Quantitatif DQE'!D882</f>
        <v>0</v>
      </c>
    </row>
    <row r="154" spans="1:4" x14ac:dyDescent="0.25">
      <c r="A154" s="26"/>
      <c r="B154" s="59" t="s">
        <v>126</v>
      </c>
      <c r="C154" s="7" t="str">
        <f>'Quantitatif DQE'!C883</f>
        <v>6 CVC</v>
      </c>
      <c r="D154" s="87">
        <f>'Quantitatif DQE'!D883</f>
        <v>0</v>
      </c>
    </row>
    <row r="155" spans="1:4" x14ac:dyDescent="0.25">
      <c r="A155" s="25" t="s">
        <v>129</v>
      </c>
      <c r="B155" s="58"/>
      <c r="C155" s="3"/>
      <c r="D155" s="87"/>
    </row>
    <row r="156" spans="1:4" x14ac:dyDescent="0.25">
      <c r="A156" s="26"/>
      <c r="B156" s="59" t="s">
        <v>271</v>
      </c>
      <c r="C156" s="12" t="str">
        <f>'Quantitatif DQE'!C896</f>
        <v>6,1</v>
      </c>
      <c r="D156" s="87">
        <f>'Quantitatif DQE'!D896</f>
        <v>0</v>
      </c>
    </row>
    <row r="157" spans="1:4" x14ac:dyDescent="0.25">
      <c r="A157" s="25" t="s">
        <v>119</v>
      </c>
      <c r="B157" s="60"/>
      <c r="C157" s="3"/>
      <c r="D157" s="87"/>
    </row>
    <row r="158" spans="1:4" x14ac:dyDescent="0.25">
      <c r="A158" s="26"/>
      <c r="B158" s="59" t="s">
        <v>271</v>
      </c>
      <c r="C158" s="12" t="str">
        <f>'Quantitatif DQE'!C903</f>
        <v>6,2</v>
      </c>
      <c r="D158" s="87">
        <f>'Quantitatif DQE'!D903</f>
        <v>0</v>
      </c>
    </row>
    <row r="159" spans="1:4" x14ac:dyDescent="0.25">
      <c r="A159" s="26"/>
      <c r="B159" s="59" t="s">
        <v>163</v>
      </c>
      <c r="C159" s="7" t="str">
        <f>'Quantitatif DQE'!C904</f>
        <v>6 PBS</v>
      </c>
      <c r="D159" s="87">
        <f>'Quantitatif DQE'!D904</f>
        <v>0</v>
      </c>
    </row>
    <row r="160" spans="1:4" x14ac:dyDescent="0.25">
      <c r="A160" s="30" t="s">
        <v>615</v>
      </c>
      <c r="B160" s="21"/>
      <c r="C160" s="3"/>
      <c r="D160" s="87"/>
    </row>
    <row r="161" spans="1:4" x14ac:dyDescent="0.25">
      <c r="A161" s="26"/>
      <c r="B161" s="59" t="s">
        <v>616</v>
      </c>
      <c r="C161" s="12" t="str">
        <f>'Quantitatif DQE'!C907</f>
        <v>6,1</v>
      </c>
      <c r="D161" s="87">
        <f>'Quantitatif DQE'!D907</f>
        <v>0</v>
      </c>
    </row>
    <row r="162" spans="1:4" ht="15.75" thickBot="1" x14ac:dyDescent="0.3">
      <c r="A162" s="26"/>
      <c r="B162" s="59" t="s">
        <v>617</v>
      </c>
      <c r="C162" s="7" t="str">
        <f>'Quantitatif DQE'!C908</f>
        <v>6 FC</v>
      </c>
      <c r="D162" s="87">
        <f>'Quantitatif DQE'!D908</f>
        <v>0</v>
      </c>
    </row>
    <row r="163" spans="1:4" ht="16.5" thickBot="1" x14ac:dyDescent="0.3">
      <c r="A163" s="56"/>
      <c r="B163" s="61" t="s">
        <v>619</v>
      </c>
      <c r="C163" s="10">
        <f>'Quantitatif DQE'!C909</f>
        <v>6</v>
      </c>
      <c r="D163" s="82">
        <f>'Quantitatif DQE'!D909</f>
        <v>0</v>
      </c>
    </row>
    <row r="164" spans="1:4" x14ac:dyDescent="0.25">
      <c r="A164" s="26"/>
      <c r="B164" s="21"/>
      <c r="C164" s="3"/>
      <c r="D164" s="87"/>
    </row>
    <row r="165" spans="1:4" ht="15.75" x14ac:dyDescent="0.25">
      <c r="A165" s="22" t="s">
        <v>620</v>
      </c>
      <c r="B165" s="58"/>
      <c r="C165" s="3"/>
      <c r="D165" s="87"/>
    </row>
    <row r="166" spans="1:4" x14ac:dyDescent="0.25">
      <c r="A166" s="25" t="s">
        <v>621</v>
      </c>
      <c r="B166" s="58"/>
      <c r="C166" s="3"/>
      <c r="D166" s="87"/>
    </row>
    <row r="167" spans="1:4" x14ac:dyDescent="0.25">
      <c r="A167" s="26"/>
      <c r="B167" s="59" t="s">
        <v>271</v>
      </c>
      <c r="C167" s="8" t="str">
        <f>'Quantitatif DQE'!C931</f>
        <v>7,1</v>
      </c>
      <c r="D167" s="87">
        <f>'Quantitatif DQE'!D931</f>
        <v>0</v>
      </c>
    </row>
    <row r="168" spans="1:4" x14ac:dyDescent="0.25">
      <c r="A168" s="25" t="s">
        <v>466</v>
      </c>
      <c r="B168" s="58"/>
      <c r="C168" s="3"/>
      <c r="D168" s="87"/>
    </row>
    <row r="169" spans="1:4" x14ac:dyDescent="0.25">
      <c r="A169" s="27"/>
      <c r="B169" s="59" t="s">
        <v>29</v>
      </c>
      <c r="C169" s="12" t="str">
        <f>'Quantitatif DQE'!C943</f>
        <v>7,2</v>
      </c>
      <c r="D169" s="87">
        <f>'Quantitatif DQE'!D943</f>
        <v>0</v>
      </c>
    </row>
    <row r="170" spans="1:4" x14ac:dyDescent="0.25">
      <c r="A170" s="25" t="s">
        <v>636</v>
      </c>
      <c r="B170" s="58"/>
      <c r="C170" s="3"/>
      <c r="D170" s="87"/>
    </row>
    <row r="171" spans="1:4" x14ac:dyDescent="0.25">
      <c r="A171" s="26"/>
      <c r="B171" s="59" t="s">
        <v>29</v>
      </c>
      <c r="C171" s="12" t="str">
        <f>'Quantitatif DQE'!C959</f>
        <v>7,3</v>
      </c>
      <c r="D171" s="87">
        <f>'Quantitatif DQE'!D959</f>
        <v>0</v>
      </c>
    </row>
    <row r="172" spans="1:4" x14ac:dyDescent="0.25">
      <c r="A172" s="25" t="s">
        <v>39</v>
      </c>
      <c r="B172" s="58"/>
      <c r="C172" s="3"/>
      <c r="D172" s="87"/>
    </row>
    <row r="173" spans="1:4" x14ac:dyDescent="0.25">
      <c r="A173" s="26"/>
      <c r="B173" s="59" t="s">
        <v>29</v>
      </c>
      <c r="C173" s="12" t="str">
        <f>'Quantitatif DQE'!C964</f>
        <v>7,4</v>
      </c>
      <c r="D173" s="87">
        <f>'Quantitatif DQE'!D964</f>
        <v>0</v>
      </c>
    </row>
    <row r="174" spans="1:4" x14ac:dyDescent="0.25">
      <c r="A174" s="25" t="s">
        <v>119</v>
      </c>
      <c r="B174" s="58"/>
      <c r="C174" s="3"/>
      <c r="D174" s="87"/>
    </row>
    <row r="175" spans="1:4" x14ac:dyDescent="0.25">
      <c r="A175" s="27"/>
      <c r="B175" s="59" t="s">
        <v>29</v>
      </c>
      <c r="C175" s="12" t="str">
        <f>'Quantitatif DQE'!C971</f>
        <v>7,5</v>
      </c>
      <c r="D175" s="87">
        <f>'Quantitatif DQE'!D971</f>
        <v>0</v>
      </c>
    </row>
    <row r="176" spans="1:4" x14ac:dyDescent="0.25">
      <c r="A176" s="26"/>
      <c r="B176" s="59" t="s">
        <v>126</v>
      </c>
      <c r="C176" s="7" t="str">
        <f>'Quantitatif DQE'!C972</f>
        <v>7 CVC</v>
      </c>
      <c r="D176" s="87">
        <f>'Quantitatif DQE'!D972</f>
        <v>0</v>
      </c>
    </row>
    <row r="177" spans="1:4" x14ac:dyDescent="0.25">
      <c r="A177" s="25" t="s">
        <v>129</v>
      </c>
      <c r="B177" s="58"/>
      <c r="C177" s="3"/>
      <c r="D177" s="87"/>
    </row>
    <row r="178" spans="1:4" x14ac:dyDescent="0.25">
      <c r="A178" s="26"/>
      <c r="B178" s="59" t="s">
        <v>271</v>
      </c>
      <c r="C178" s="12" t="str">
        <f>'Quantitatif DQE'!C978</f>
        <v>7,1</v>
      </c>
      <c r="D178" s="87">
        <f>'Quantitatif DQE'!D978</f>
        <v>0</v>
      </c>
    </row>
    <row r="179" spans="1:4" x14ac:dyDescent="0.25">
      <c r="A179" s="25" t="s">
        <v>119</v>
      </c>
      <c r="B179" s="60"/>
      <c r="C179" s="3"/>
      <c r="D179" s="87"/>
    </row>
    <row r="180" spans="1:4" x14ac:dyDescent="0.25">
      <c r="A180" s="26"/>
      <c r="B180" s="59" t="s">
        <v>271</v>
      </c>
      <c r="C180" s="12" t="str">
        <f>'Quantitatif DQE'!C985</f>
        <v>7,2</v>
      </c>
      <c r="D180" s="87">
        <f>'Quantitatif DQE'!D985</f>
        <v>0</v>
      </c>
    </row>
    <row r="181" spans="1:4" ht="15.75" thickBot="1" x14ac:dyDescent="0.3">
      <c r="A181" s="26"/>
      <c r="B181" s="59" t="s">
        <v>163</v>
      </c>
      <c r="C181" s="7" t="str">
        <f>'Quantitatif DQE'!C986</f>
        <v>7 PBS</v>
      </c>
      <c r="D181" s="87">
        <f>'Quantitatif DQE'!D986</f>
        <v>0</v>
      </c>
    </row>
    <row r="182" spans="1:4" ht="16.5" thickBot="1" x14ac:dyDescent="0.3">
      <c r="A182" s="56"/>
      <c r="B182" s="61" t="s">
        <v>651</v>
      </c>
      <c r="C182" s="10">
        <f>'Quantitatif DQE'!C987</f>
        <v>7</v>
      </c>
      <c r="D182" s="82">
        <f>'Quantitatif DQE'!D987</f>
        <v>0</v>
      </c>
    </row>
    <row r="183" spans="1:4" x14ac:dyDescent="0.25">
      <c r="A183" s="24"/>
      <c r="B183" s="57"/>
      <c r="C183" s="3"/>
      <c r="D183" s="87"/>
    </row>
    <row r="184" spans="1:4" ht="15.75" x14ac:dyDescent="0.25">
      <c r="A184" s="22" t="s">
        <v>652</v>
      </c>
      <c r="B184" s="58"/>
      <c r="C184" s="3"/>
      <c r="D184" s="87"/>
    </row>
    <row r="185" spans="1:4" x14ac:dyDescent="0.25">
      <c r="A185" s="25" t="s">
        <v>653</v>
      </c>
      <c r="B185" s="58"/>
      <c r="C185" s="3"/>
      <c r="D185" s="87"/>
    </row>
    <row r="186" spans="1:4" x14ac:dyDescent="0.25">
      <c r="A186" s="26"/>
      <c r="B186" s="59" t="s">
        <v>29</v>
      </c>
      <c r="C186" s="8" t="str">
        <f>'Quantitatif DQE'!C1058</f>
        <v>8,1</v>
      </c>
      <c r="D186" s="87">
        <f>'Quantitatif DQE'!D1058</f>
        <v>0</v>
      </c>
    </row>
    <row r="187" spans="1:4" x14ac:dyDescent="0.25">
      <c r="A187" s="25" t="s">
        <v>698</v>
      </c>
      <c r="B187" s="58"/>
      <c r="C187" s="3"/>
      <c r="D187" s="87"/>
    </row>
    <row r="188" spans="1:4" x14ac:dyDescent="0.25">
      <c r="A188" s="26"/>
      <c r="B188" s="59" t="s">
        <v>29</v>
      </c>
      <c r="C188" s="8" t="str">
        <f>'Quantitatif DQE'!C1088</f>
        <v>8,2</v>
      </c>
      <c r="D188" s="87">
        <f>'Quantitatif DQE'!D1088</f>
        <v>0</v>
      </c>
    </row>
    <row r="189" spans="1:4" x14ac:dyDescent="0.25">
      <c r="A189" s="25" t="s">
        <v>720</v>
      </c>
      <c r="B189" s="58"/>
      <c r="C189" s="3"/>
      <c r="D189" s="87"/>
    </row>
    <row r="190" spans="1:4" x14ac:dyDescent="0.25">
      <c r="A190" s="26"/>
      <c r="B190" s="59" t="s">
        <v>29</v>
      </c>
      <c r="C190" s="8" t="str">
        <f>'Quantitatif DQE'!C1109</f>
        <v>8,3</v>
      </c>
      <c r="D190" s="87">
        <f>'Quantitatif DQE'!D1109</f>
        <v>0</v>
      </c>
    </row>
    <row r="191" spans="1:4" x14ac:dyDescent="0.25">
      <c r="A191" s="25" t="s">
        <v>729</v>
      </c>
      <c r="B191" s="58"/>
      <c r="C191" s="3"/>
      <c r="D191" s="87"/>
    </row>
    <row r="192" spans="1:4" x14ac:dyDescent="0.25">
      <c r="A192" s="26"/>
      <c r="B192" s="59" t="s">
        <v>29</v>
      </c>
      <c r="C192" s="8" t="str">
        <f>'Quantitatif DQE'!C1125</f>
        <v>8,4</v>
      </c>
      <c r="D192" s="87">
        <f>'Quantitatif DQE'!D1125</f>
        <v>0</v>
      </c>
    </row>
    <row r="193" spans="1:4" x14ac:dyDescent="0.25">
      <c r="A193" s="25" t="s">
        <v>737</v>
      </c>
      <c r="B193" s="58"/>
      <c r="C193" s="3"/>
      <c r="D193" s="87"/>
    </row>
    <row r="194" spans="1:4" x14ac:dyDescent="0.25">
      <c r="A194" s="26"/>
      <c r="B194" s="59" t="s">
        <v>29</v>
      </c>
      <c r="C194" s="8" t="str">
        <f>'Quantitatif DQE'!C1151</f>
        <v>8,5</v>
      </c>
      <c r="D194" s="87">
        <f>'Quantitatif DQE'!D1151</f>
        <v>0</v>
      </c>
    </row>
    <row r="195" spans="1:4" x14ac:dyDescent="0.25">
      <c r="A195" s="25" t="s">
        <v>39</v>
      </c>
      <c r="B195" s="58"/>
      <c r="C195" s="3"/>
      <c r="D195" s="87"/>
    </row>
    <row r="196" spans="1:4" x14ac:dyDescent="0.25">
      <c r="A196" s="26"/>
      <c r="B196" s="59" t="s">
        <v>29</v>
      </c>
      <c r="C196" s="8" t="str">
        <f>'Quantitatif DQE'!C1162</f>
        <v>8,6</v>
      </c>
      <c r="D196" s="87">
        <f>'Quantitatif DQE'!D1162</f>
        <v>0</v>
      </c>
    </row>
    <row r="197" spans="1:4" x14ac:dyDescent="0.25">
      <c r="A197" s="25" t="s">
        <v>757</v>
      </c>
      <c r="B197" s="58"/>
      <c r="C197" s="3"/>
      <c r="D197" s="87"/>
    </row>
    <row r="198" spans="1:4" x14ac:dyDescent="0.25">
      <c r="A198" s="27"/>
      <c r="B198" s="59" t="s">
        <v>29</v>
      </c>
      <c r="C198" s="12" t="str">
        <f>'Quantitatif DQE'!C1169</f>
        <v>8,7</v>
      </c>
      <c r="D198" s="87">
        <f>'Quantitatif DQE'!D1169</f>
        <v>0</v>
      </c>
    </row>
    <row r="199" spans="1:4" x14ac:dyDescent="0.25">
      <c r="A199" s="25" t="s">
        <v>761</v>
      </c>
      <c r="B199" s="59"/>
      <c r="C199" s="3"/>
      <c r="D199" s="87"/>
    </row>
    <row r="200" spans="1:4" x14ac:dyDescent="0.25">
      <c r="A200" s="26"/>
      <c r="B200" s="59" t="s">
        <v>29</v>
      </c>
      <c r="C200" s="12" t="str">
        <f>'Quantitatif DQE'!C1215</f>
        <v>8,8</v>
      </c>
      <c r="D200" s="87">
        <f>'Quantitatif DQE'!D1215</f>
        <v>0</v>
      </c>
    </row>
    <row r="201" spans="1:4" x14ac:dyDescent="0.25">
      <c r="A201" s="25" t="s">
        <v>119</v>
      </c>
      <c r="B201" s="58"/>
      <c r="C201" s="3"/>
      <c r="D201" s="87"/>
    </row>
    <row r="202" spans="1:4" x14ac:dyDescent="0.25">
      <c r="A202" s="27"/>
      <c r="B202" s="59" t="s">
        <v>29</v>
      </c>
      <c r="C202" s="12" t="str">
        <f>'Quantitatif DQE'!C1222</f>
        <v>8,9</v>
      </c>
      <c r="D202" s="87">
        <f>'Quantitatif DQE'!D1222</f>
        <v>0</v>
      </c>
    </row>
    <row r="203" spans="1:4" x14ac:dyDescent="0.25">
      <c r="A203" s="26"/>
      <c r="B203" s="59" t="s">
        <v>126</v>
      </c>
      <c r="C203" s="7" t="str">
        <f>'Quantitatif DQE'!C1223</f>
        <v>8 CVC</v>
      </c>
      <c r="D203" s="87">
        <f>'Quantitatif DQE'!D1223</f>
        <v>0</v>
      </c>
    </row>
    <row r="204" spans="1:4" x14ac:dyDescent="0.25">
      <c r="A204" s="25" t="s">
        <v>267</v>
      </c>
      <c r="B204" s="58"/>
      <c r="C204" s="3"/>
      <c r="D204" s="87"/>
    </row>
    <row r="205" spans="1:4" x14ac:dyDescent="0.25">
      <c r="A205" s="26"/>
      <c r="B205" s="59" t="s">
        <v>271</v>
      </c>
      <c r="C205" s="13" t="str">
        <f>'Quantitatif DQE'!C1231</f>
        <v>8,1</v>
      </c>
      <c r="D205" s="87">
        <f>'Quantitatif DQE'!D1231</f>
        <v>0</v>
      </c>
    </row>
    <row r="206" spans="1:4" x14ac:dyDescent="0.25">
      <c r="A206" s="25" t="s">
        <v>129</v>
      </c>
      <c r="B206" s="58"/>
      <c r="C206" s="3"/>
      <c r="D206" s="87"/>
    </row>
    <row r="207" spans="1:4" x14ac:dyDescent="0.25">
      <c r="A207" s="26"/>
      <c r="B207" s="59" t="s">
        <v>271</v>
      </c>
      <c r="C207" s="13" t="str">
        <f>'Quantitatif DQE'!C1254</f>
        <v>8,2</v>
      </c>
      <c r="D207" s="87">
        <f>'Quantitatif DQE'!D1254</f>
        <v>0</v>
      </c>
    </row>
    <row r="208" spans="1:4" x14ac:dyDescent="0.25">
      <c r="A208" s="25" t="s">
        <v>119</v>
      </c>
      <c r="B208" s="60"/>
      <c r="C208" s="3"/>
      <c r="D208" s="87"/>
    </row>
    <row r="209" spans="1:4" x14ac:dyDescent="0.25">
      <c r="A209" s="26"/>
      <c r="B209" s="59" t="s">
        <v>271</v>
      </c>
      <c r="C209" s="12" t="str">
        <f>'Quantitatif DQE'!C1261</f>
        <v>8,3</v>
      </c>
      <c r="D209" s="87">
        <f>'Quantitatif DQE'!D1261</f>
        <v>0</v>
      </c>
    </row>
    <row r="210" spans="1:4" x14ac:dyDescent="0.25">
      <c r="A210" s="26"/>
      <c r="B210" s="59" t="s">
        <v>163</v>
      </c>
      <c r="C210" s="7" t="str">
        <f>'Quantitatif DQE'!C1262</f>
        <v>8 PBS</v>
      </c>
      <c r="D210" s="87">
        <f>'Quantitatif DQE'!D1262</f>
        <v>0</v>
      </c>
    </row>
    <row r="211" spans="1:4" x14ac:dyDescent="0.25">
      <c r="A211" s="30" t="s">
        <v>615</v>
      </c>
      <c r="B211" s="21"/>
      <c r="C211" s="3"/>
      <c r="D211" s="87"/>
    </row>
    <row r="212" spans="1:4" x14ac:dyDescent="0.25">
      <c r="A212" s="26"/>
      <c r="B212" s="59" t="s">
        <v>616</v>
      </c>
      <c r="C212" s="13" t="str">
        <f>'Quantitatif DQE'!C1267</f>
        <v>8,1</v>
      </c>
      <c r="D212" s="87">
        <f>'Quantitatif DQE'!D1267</f>
        <v>0</v>
      </c>
    </row>
    <row r="213" spans="1:4" ht="15.75" thickBot="1" x14ac:dyDescent="0.3">
      <c r="A213" s="26"/>
      <c r="B213" s="59" t="s">
        <v>617</v>
      </c>
      <c r="C213" s="7" t="str">
        <f>'Quantitatif DQE'!C1268</f>
        <v>8 FC</v>
      </c>
      <c r="D213" s="87">
        <f>'Quantitatif DQE'!D1268</f>
        <v>0</v>
      </c>
    </row>
    <row r="214" spans="1:4" ht="16.5" thickBot="1" x14ac:dyDescent="0.3">
      <c r="A214" s="56"/>
      <c r="B214" s="61" t="s">
        <v>816</v>
      </c>
      <c r="C214" s="10">
        <f>'Quantitatif DQE'!C1269</f>
        <v>8</v>
      </c>
      <c r="D214" s="82">
        <f>'Quantitatif DQE'!D1269</f>
        <v>0</v>
      </c>
    </row>
    <row r="215" spans="1:4" x14ac:dyDescent="0.25">
      <c r="A215" s="25"/>
      <c r="B215" s="62"/>
      <c r="C215" s="3"/>
      <c r="D215" s="87"/>
    </row>
    <row r="216" spans="1:4" ht="15.75" x14ac:dyDescent="0.25">
      <c r="A216" s="22" t="s">
        <v>817</v>
      </c>
      <c r="B216" s="58"/>
      <c r="C216" s="3"/>
      <c r="D216" s="87"/>
    </row>
    <row r="217" spans="1:4" x14ac:dyDescent="0.25">
      <c r="A217" s="25" t="s">
        <v>818</v>
      </c>
      <c r="B217" s="58"/>
      <c r="C217" s="3"/>
      <c r="D217" s="87"/>
    </row>
    <row r="218" spans="1:4" x14ac:dyDescent="0.25">
      <c r="A218" s="27"/>
      <c r="B218" s="59" t="s">
        <v>29</v>
      </c>
      <c r="C218" s="12" t="str">
        <f>'Quantitatif DQE'!C1518</f>
        <v>9,1</v>
      </c>
      <c r="D218" s="87">
        <f>'Quantitatif DQE'!D1518</f>
        <v>0</v>
      </c>
    </row>
    <row r="219" spans="1:4" x14ac:dyDescent="0.25">
      <c r="A219" s="30" t="s">
        <v>884</v>
      </c>
      <c r="B219" s="59"/>
      <c r="C219" s="3"/>
      <c r="D219" s="87"/>
    </row>
    <row r="220" spans="1:4" x14ac:dyDescent="0.25">
      <c r="A220" s="27"/>
      <c r="B220" s="59" t="s">
        <v>29</v>
      </c>
      <c r="C220" s="12" t="str">
        <f>'Quantitatif DQE'!C1522</f>
        <v>9,2</v>
      </c>
      <c r="D220" s="87">
        <f>'Quantitatif DQE'!D1522</f>
        <v>0</v>
      </c>
    </row>
    <row r="221" spans="1:4" x14ac:dyDescent="0.25">
      <c r="A221" s="25" t="s">
        <v>888</v>
      </c>
      <c r="B221" s="58"/>
      <c r="C221" s="3"/>
      <c r="D221" s="87"/>
    </row>
    <row r="222" spans="1:4" x14ac:dyDescent="0.25">
      <c r="A222" s="27"/>
      <c r="B222" s="59" t="s">
        <v>29</v>
      </c>
      <c r="C222" s="12" t="str">
        <f>'Quantitatif DQE'!C1529</f>
        <v>9,3</v>
      </c>
      <c r="D222" s="87">
        <f>'Quantitatif DQE'!D1529</f>
        <v>0</v>
      </c>
    </row>
    <row r="223" spans="1:4" x14ac:dyDescent="0.25">
      <c r="A223" s="25" t="s">
        <v>893</v>
      </c>
      <c r="B223" s="58"/>
      <c r="C223" s="3"/>
      <c r="D223" s="87"/>
    </row>
    <row r="224" spans="1:4" x14ac:dyDescent="0.25">
      <c r="A224" s="26"/>
      <c r="B224" s="59" t="s">
        <v>29</v>
      </c>
      <c r="C224" s="12" t="str">
        <f>'Quantitatif DQE'!C1544</f>
        <v>9,4</v>
      </c>
      <c r="D224" s="87">
        <f>'Quantitatif DQE'!D1544</f>
        <v>0</v>
      </c>
    </row>
    <row r="225" spans="1:4" x14ac:dyDescent="0.25">
      <c r="A225" s="25" t="s">
        <v>904</v>
      </c>
      <c r="B225" s="58"/>
      <c r="C225" s="3"/>
      <c r="D225" s="87"/>
    </row>
    <row r="226" spans="1:4" x14ac:dyDescent="0.25">
      <c r="A226" s="26"/>
      <c r="B226" s="59" t="s">
        <v>29</v>
      </c>
      <c r="C226" s="12" t="str">
        <f>'Quantitatif DQE'!C1567</f>
        <v>9,5</v>
      </c>
      <c r="D226" s="87">
        <f>'Quantitatif DQE'!D1567</f>
        <v>0</v>
      </c>
    </row>
    <row r="227" spans="1:4" x14ac:dyDescent="0.25">
      <c r="A227" s="25" t="s">
        <v>918</v>
      </c>
      <c r="B227" s="58"/>
      <c r="C227" s="3"/>
      <c r="D227" s="87"/>
    </row>
    <row r="228" spans="1:4" x14ac:dyDescent="0.25">
      <c r="A228" s="26"/>
      <c r="B228" s="59" t="s">
        <v>29</v>
      </c>
      <c r="C228" s="12" t="str">
        <f>'Quantitatif DQE'!C1586</f>
        <v>9,6</v>
      </c>
      <c r="D228" s="87">
        <f>'Quantitatif DQE'!D1586</f>
        <v>0</v>
      </c>
    </row>
    <row r="229" spans="1:4" x14ac:dyDescent="0.25">
      <c r="A229" s="25" t="s">
        <v>937</v>
      </c>
      <c r="B229" s="58"/>
      <c r="C229" s="3"/>
      <c r="D229" s="87"/>
    </row>
    <row r="230" spans="1:4" x14ac:dyDescent="0.25">
      <c r="A230" s="27"/>
      <c r="B230" s="59" t="s">
        <v>29</v>
      </c>
      <c r="C230" s="12" t="str">
        <f>'Quantitatif DQE'!C1601</f>
        <v>9,7</v>
      </c>
      <c r="D230" s="87">
        <f>'Quantitatif DQE'!D1601</f>
        <v>0</v>
      </c>
    </row>
    <row r="231" spans="1:4" x14ac:dyDescent="0.25">
      <c r="A231" s="25" t="s">
        <v>39</v>
      </c>
      <c r="B231" s="58"/>
      <c r="C231" s="3"/>
      <c r="D231" s="87"/>
    </row>
    <row r="232" spans="1:4" x14ac:dyDescent="0.25">
      <c r="A232" s="26"/>
      <c r="B232" s="59" t="s">
        <v>29</v>
      </c>
      <c r="C232" s="12" t="str">
        <f>'Quantitatif DQE'!C1606</f>
        <v>9,8</v>
      </c>
      <c r="D232" s="87">
        <f>'Quantitatif DQE'!D1606</f>
        <v>0</v>
      </c>
    </row>
    <row r="233" spans="1:4" x14ac:dyDescent="0.25">
      <c r="A233" s="25" t="s">
        <v>956</v>
      </c>
      <c r="B233" s="58"/>
      <c r="C233" s="3"/>
      <c r="D233" s="87"/>
    </row>
    <row r="234" spans="1:4" x14ac:dyDescent="0.25">
      <c r="A234" s="26"/>
      <c r="B234" s="59" t="s">
        <v>29</v>
      </c>
      <c r="C234" s="12" t="str">
        <f>'Quantitatif DQE'!C1662</f>
        <v>9,9</v>
      </c>
      <c r="D234" s="87">
        <f>'Quantitatif DQE'!D1662</f>
        <v>0</v>
      </c>
    </row>
    <row r="235" spans="1:4" x14ac:dyDescent="0.25">
      <c r="A235" s="25" t="s">
        <v>998</v>
      </c>
      <c r="B235" s="58"/>
      <c r="C235" s="3"/>
      <c r="D235" s="87"/>
    </row>
    <row r="236" spans="1:4" x14ac:dyDescent="0.25">
      <c r="A236" s="26"/>
      <c r="B236" s="59" t="s">
        <v>29</v>
      </c>
      <c r="C236" s="12" t="str">
        <f>'Quantitatif DQE'!C1677</f>
        <v>9,10</v>
      </c>
      <c r="D236" s="87">
        <f>'Quantitatif DQE'!D1677</f>
        <v>0</v>
      </c>
    </row>
    <row r="237" spans="1:4" x14ac:dyDescent="0.25">
      <c r="A237" s="25" t="s">
        <v>1010</v>
      </c>
      <c r="B237" s="58"/>
      <c r="C237" s="3"/>
      <c r="D237" s="87"/>
    </row>
    <row r="238" spans="1:4" x14ac:dyDescent="0.25">
      <c r="A238" s="26"/>
      <c r="B238" s="59" t="s">
        <v>29</v>
      </c>
      <c r="C238" s="12" t="str">
        <f>'Quantitatif DQE'!C1696</f>
        <v>9,11</v>
      </c>
      <c r="D238" s="87">
        <f>'Quantitatif DQE'!D1696</f>
        <v>0</v>
      </c>
    </row>
    <row r="239" spans="1:4" x14ac:dyDescent="0.25">
      <c r="A239" s="25" t="s">
        <v>119</v>
      </c>
      <c r="B239" s="58"/>
      <c r="C239" s="3"/>
      <c r="D239" s="87"/>
    </row>
    <row r="240" spans="1:4" x14ac:dyDescent="0.25">
      <c r="A240" s="27"/>
      <c r="B240" s="59" t="s">
        <v>29</v>
      </c>
      <c r="C240" s="12" t="str">
        <f>'Quantitatif DQE'!C1703</f>
        <v>9,12</v>
      </c>
      <c r="D240" s="87">
        <f>'Quantitatif DQE'!D1703</f>
        <v>0</v>
      </c>
    </row>
    <row r="241" spans="1:4" x14ac:dyDescent="0.25">
      <c r="A241" s="26"/>
      <c r="B241" s="59" t="s">
        <v>126</v>
      </c>
      <c r="C241" s="7" t="str">
        <f>'Quantitatif DQE'!C1704</f>
        <v>9 CVC</v>
      </c>
      <c r="D241" s="87">
        <f>'Quantitatif DQE'!D1704</f>
        <v>0</v>
      </c>
    </row>
    <row r="242" spans="1:4" x14ac:dyDescent="0.25">
      <c r="A242" s="25" t="s">
        <v>267</v>
      </c>
      <c r="B242" s="58"/>
      <c r="C242" s="3"/>
      <c r="D242" s="87"/>
    </row>
    <row r="243" spans="1:4" x14ac:dyDescent="0.25">
      <c r="A243" s="26"/>
      <c r="B243" s="59" t="s">
        <v>271</v>
      </c>
      <c r="C243" s="12" t="str">
        <f>'Quantitatif DQE'!C1727</f>
        <v>9,1</v>
      </c>
      <c r="D243" s="87">
        <f>'Quantitatif DQE'!D1727</f>
        <v>0</v>
      </c>
    </row>
    <row r="244" spans="1:4" x14ac:dyDescent="0.25">
      <c r="A244" s="25" t="s">
        <v>1050</v>
      </c>
      <c r="B244" s="58"/>
      <c r="C244" s="3"/>
      <c r="D244" s="87"/>
    </row>
    <row r="245" spans="1:4" x14ac:dyDescent="0.25">
      <c r="A245" s="26"/>
      <c r="B245" s="59" t="s">
        <v>271</v>
      </c>
      <c r="C245" s="12" t="str">
        <f>'Quantitatif DQE'!C1733</f>
        <v>9,2</v>
      </c>
      <c r="D245" s="87">
        <f>'Quantitatif DQE'!D1733</f>
        <v>0</v>
      </c>
    </row>
    <row r="246" spans="1:4" x14ac:dyDescent="0.25">
      <c r="A246" s="25" t="s">
        <v>1052</v>
      </c>
      <c r="B246" s="58"/>
      <c r="C246" s="3"/>
      <c r="D246" s="87"/>
    </row>
    <row r="247" spans="1:4" x14ac:dyDescent="0.25">
      <c r="A247" s="26"/>
      <c r="B247" s="59" t="s">
        <v>271</v>
      </c>
      <c r="C247" s="13" t="str">
        <f>'Quantitatif DQE'!C1754</f>
        <v>9,3</v>
      </c>
      <c r="D247" s="87">
        <f>'Quantitatif DQE'!D1754</f>
        <v>0</v>
      </c>
    </row>
    <row r="248" spans="1:4" x14ac:dyDescent="0.25">
      <c r="A248" s="25" t="s">
        <v>1066</v>
      </c>
      <c r="B248" s="58"/>
      <c r="C248" s="3"/>
      <c r="D248" s="87"/>
    </row>
    <row r="249" spans="1:4" x14ac:dyDescent="0.25">
      <c r="A249" s="26"/>
      <c r="B249" s="59" t="s">
        <v>271</v>
      </c>
      <c r="C249" s="13" t="str">
        <f>'Quantitatif DQE'!C1765</f>
        <v>9,4</v>
      </c>
      <c r="D249" s="87">
        <f>'Quantitatif DQE'!D1765</f>
        <v>0</v>
      </c>
    </row>
    <row r="250" spans="1:4" x14ac:dyDescent="0.25">
      <c r="A250" s="25" t="s">
        <v>129</v>
      </c>
      <c r="B250" s="58"/>
      <c r="C250" s="3"/>
      <c r="D250" s="87"/>
    </row>
    <row r="251" spans="1:4" x14ac:dyDescent="0.25">
      <c r="A251" s="26"/>
      <c r="B251" s="59" t="s">
        <v>271</v>
      </c>
      <c r="C251" s="12" t="str">
        <f>'Quantitatif DQE'!C1783</f>
        <v>9,5</v>
      </c>
      <c r="D251" s="87">
        <f>'Quantitatif DQE'!D1783</f>
        <v>0</v>
      </c>
    </row>
    <row r="252" spans="1:4" x14ac:dyDescent="0.25">
      <c r="A252" s="25" t="s">
        <v>119</v>
      </c>
      <c r="B252" s="60"/>
      <c r="C252" s="3"/>
      <c r="D252" s="87"/>
    </row>
    <row r="253" spans="1:4" x14ac:dyDescent="0.25">
      <c r="A253" s="26"/>
      <c r="B253" s="59" t="s">
        <v>271</v>
      </c>
      <c r="C253" s="12" t="str">
        <f>'Quantitatif DQE'!C1790</f>
        <v>9,6</v>
      </c>
      <c r="D253" s="87">
        <f>'Quantitatif DQE'!D1790</f>
        <v>0</v>
      </c>
    </row>
    <row r="254" spans="1:4" x14ac:dyDescent="0.25">
      <c r="A254" s="26"/>
      <c r="B254" s="59" t="s">
        <v>163</v>
      </c>
      <c r="C254" s="7" t="str">
        <f>'Quantitatif DQE'!C1791</f>
        <v>9 PBS</v>
      </c>
      <c r="D254" s="87">
        <f>'Quantitatif DQE'!D1791</f>
        <v>0</v>
      </c>
    </row>
    <row r="255" spans="1:4" x14ac:dyDescent="0.25">
      <c r="A255" s="30" t="s">
        <v>615</v>
      </c>
      <c r="B255" s="21"/>
      <c r="C255" s="3"/>
      <c r="D255" s="87"/>
    </row>
    <row r="256" spans="1:4" x14ac:dyDescent="0.25">
      <c r="A256" s="26"/>
      <c r="B256" s="59" t="s">
        <v>1113</v>
      </c>
      <c r="C256" s="12" t="str">
        <f>'Quantitatif DQE'!C1826</f>
        <v>9,1</v>
      </c>
      <c r="D256" s="87">
        <f>'Quantitatif DQE'!D1826</f>
        <v>0</v>
      </c>
    </row>
    <row r="257" spans="1:4" x14ac:dyDescent="0.25">
      <c r="A257" s="25" t="s">
        <v>998</v>
      </c>
      <c r="B257" s="58"/>
      <c r="C257" s="3"/>
      <c r="D257" s="87"/>
    </row>
    <row r="258" spans="1:4" x14ac:dyDescent="0.25">
      <c r="A258" s="26"/>
      <c r="B258" s="59" t="s">
        <v>616</v>
      </c>
      <c r="C258" s="13" t="str">
        <f>'Quantitatif DQE'!C1836</f>
        <v>9,2</v>
      </c>
      <c r="D258" s="87">
        <f>'Quantitatif DQE'!D1836</f>
        <v>0</v>
      </c>
    </row>
    <row r="259" spans="1:4" ht="15.75" thickBot="1" x14ac:dyDescent="0.3">
      <c r="A259" s="26"/>
      <c r="B259" s="59" t="s">
        <v>617</v>
      </c>
      <c r="C259" s="7" t="str">
        <f>'Quantitatif DQE'!C1837</f>
        <v>9 FC</v>
      </c>
      <c r="D259" s="87">
        <f>'Quantitatif DQE'!D1837</f>
        <v>0</v>
      </c>
    </row>
    <row r="260" spans="1:4" ht="16.5" thickBot="1" x14ac:dyDescent="0.3">
      <c r="A260" s="56"/>
      <c r="B260" s="61" t="s">
        <v>1123</v>
      </c>
      <c r="C260" s="10" t="str">
        <f>'Quantitatif DQE'!C1838</f>
        <v>9</v>
      </c>
      <c r="D260" s="82">
        <f>'Quantitatif DQE'!D1838</f>
        <v>0</v>
      </c>
    </row>
    <row r="261" spans="1:4" x14ac:dyDescent="0.25">
      <c r="A261" s="31"/>
      <c r="B261" s="63"/>
      <c r="C261" s="3"/>
      <c r="D261" s="87"/>
    </row>
    <row r="262" spans="1:4" ht="15.75" x14ac:dyDescent="0.25">
      <c r="A262" s="22" t="s">
        <v>1125</v>
      </c>
      <c r="B262" s="58"/>
      <c r="C262" s="3"/>
      <c r="D262" s="87"/>
    </row>
    <row r="263" spans="1:4" x14ac:dyDescent="0.25">
      <c r="A263" s="25" t="s">
        <v>1126</v>
      </c>
      <c r="B263" s="58"/>
      <c r="C263" s="3"/>
      <c r="D263" s="87"/>
    </row>
    <row r="264" spans="1:4" x14ac:dyDescent="0.25">
      <c r="A264" s="26"/>
      <c r="B264" s="59" t="s">
        <v>29</v>
      </c>
      <c r="C264" s="8" t="str">
        <f>'Quantitatif DQE'!C1861</f>
        <v>10,1</v>
      </c>
      <c r="D264" s="87">
        <f>'Quantitatif DQE'!D1861</f>
        <v>0</v>
      </c>
    </row>
    <row r="265" spans="1:4" x14ac:dyDescent="0.25">
      <c r="A265" s="25" t="s">
        <v>466</v>
      </c>
      <c r="B265" s="58"/>
      <c r="C265" s="3"/>
      <c r="D265" s="87"/>
    </row>
    <row r="266" spans="1:4" x14ac:dyDescent="0.25">
      <c r="A266" s="26"/>
      <c r="B266" s="59" t="s">
        <v>29</v>
      </c>
      <c r="C266" s="8" t="str">
        <f>'Quantitatif DQE'!C1871</f>
        <v>10,2</v>
      </c>
      <c r="D266" s="87">
        <f>'Quantitatif DQE'!D1871</f>
        <v>0</v>
      </c>
    </row>
    <row r="267" spans="1:4" x14ac:dyDescent="0.25">
      <c r="A267" s="25" t="s">
        <v>1147</v>
      </c>
      <c r="B267" s="58"/>
      <c r="C267" s="3"/>
      <c r="D267" s="87"/>
    </row>
    <row r="268" spans="1:4" x14ac:dyDescent="0.25">
      <c r="A268" s="26"/>
      <c r="B268" s="59" t="s">
        <v>29</v>
      </c>
      <c r="C268" s="8" t="str">
        <f>'Quantitatif DQE'!C1882</f>
        <v>10,3</v>
      </c>
      <c r="D268" s="87">
        <f>'Quantitatif DQE'!D1882</f>
        <v>0</v>
      </c>
    </row>
    <row r="269" spans="1:4" x14ac:dyDescent="0.25">
      <c r="A269" s="25" t="s">
        <v>39</v>
      </c>
      <c r="B269" s="58"/>
      <c r="C269" s="3"/>
      <c r="D269" s="87"/>
    </row>
    <row r="270" spans="1:4" x14ac:dyDescent="0.25">
      <c r="A270" s="26"/>
      <c r="B270" s="59" t="s">
        <v>29</v>
      </c>
      <c r="C270" s="8" t="str">
        <f>'Quantitatif DQE'!C1885</f>
        <v>10,4</v>
      </c>
      <c r="D270" s="87">
        <f>'Quantitatif DQE'!D1885</f>
        <v>0</v>
      </c>
    </row>
    <row r="271" spans="1:4" x14ac:dyDescent="0.25">
      <c r="A271" s="25" t="s">
        <v>1156</v>
      </c>
      <c r="B271" s="58"/>
      <c r="C271" s="3"/>
      <c r="D271" s="87"/>
    </row>
    <row r="272" spans="1:4" x14ac:dyDescent="0.25">
      <c r="A272" s="26"/>
      <c r="B272" s="59" t="s">
        <v>29</v>
      </c>
      <c r="C272" s="8" t="str">
        <f>'Quantitatif DQE'!C1888</f>
        <v>10,5</v>
      </c>
      <c r="D272" s="87">
        <f>'Quantitatif DQE'!D1888</f>
        <v>0</v>
      </c>
    </row>
    <row r="273" spans="1:4" x14ac:dyDescent="0.25">
      <c r="A273" s="25" t="s">
        <v>1159</v>
      </c>
      <c r="B273" s="58"/>
      <c r="C273" s="3"/>
      <c r="D273" s="87"/>
    </row>
    <row r="274" spans="1:4" x14ac:dyDescent="0.25">
      <c r="A274" s="26"/>
      <c r="B274" s="59" t="s">
        <v>29</v>
      </c>
      <c r="C274" s="12" t="str">
        <f>'Quantitatif DQE'!C1894</f>
        <v>10,6</v>
      </c>
      <c r="D274" s="87">
        <f>'Quantitatif DQE'!D1894</f>
        <v>0</v>
      </c>
    </row>
    <row r="275" spans="1:4" x14ac:dyDescent="0.25">
      <c r="A275" s="25" t="s">
        <v>119</v>
      </c>
      <c r="B275" s="58"/>
      <c r="C275" s="3"/>
      <c r="D275" s="87"/>
    </row>
    <row r="276" spans="1:4" x14ac:dyDescent="0.25">
      <c r="A276" s="27"/>
      <c r="B276" s="59" t="s">
        <v>29</v>
      </c>
      <c r="C276" s="12" t="str">
        <f>'Quantitatif DQE'!C1901</f>
        <v>10,7</v>
      </c>
      <c r="D276" s="87">
        <f>'Quantitatif DQE'!D1901</f>
        <v>0</v>
      </c>
    </row>
    <row r="277" spans="1:4" x14ac:dyDescent="0.25">
      <c r="A277" s="26"/>
      <c r="B277" s="59" t="s">
        <v>126</v>
      </c>
      <c r="C277" s="7" t="str">
        <f>'Quantitatif DQE'!C1902</f>
        <v>10 CVC</v>
      </c>
      <c r="D277" s="87">
        <f>'Quantitatif DQE'!D1902</f>
        <v>0</v>
      </c>
    </row>
    <row r="278" spans="1:4" x14ac:dyDescent="0.25">
      <c r="A278" s="25" t="s">
        <v>129</v>
      </c>
      <c r="B278" s="58"/>
      <c r="C278" s="3"/>
      <c r="D278" s="87"/>
    </row>
    <row r="279" spans="1:4" x14ac:dyDescent="0.25">
      <c r="A279" s="26"/>
      <c r="B279" s="59" t="s">
        <v>271</v>
      </c>
      <c r="C279" s="12" t="str">
        <f>'Quantitatif DQE'!C1914</f>
        <v>10,1</v>
      </c>
      <c r="D279" s="87">
        <f>'Quantitatif DQE'!D1914</f>
        <v>0</v>
      </c>
    </row>
    <row r="280" spans="1:4" x14ac:dyDescent="0.25">
      <c r="A280" s="25" t="s">
        <v>119</v>
      </c>
      <c r="B280" s="60"/>
      <c r="C280" s="3"/>
      <c r="D280" s="87"/>
    </row>
    <row r="281" spans="1:4" x14ac:dyDescent="0.25">
      <c r="A281" s="26"/>
      <c r="B281" s="59" t="s">
        <v>271</v>
      </c>
      <c r="C281" s="12" t="str">
        <f>'Quantitatif DQE'!C1921</f>
        <v>10,2</v>
      </c>
      <c r="D281" s="87">
        <f>'Quantitatif DQE'!D1921</f>
        <v>0</v>
      </c>
    </row>
    <row r="282" spans="1:4" ht="15.75" thickBot="1" x14ac:dyDescent="0.3">
      <c r="A282" s="26"/>
      <c r="B282" s="59" t="s">
        <v>163</v>
      </c>
      <c r="C282" s="7" t="str">
        <f>'Quantitatif DQE'!C1922</f>
        <v>10 PBS</v>
      </c>
      <c r="D282" s="87">
        <f>'Quantitatif DQE'!D1922</f>
        <v>0</v>
      </c>
    </row>
    <row r="283" spans="1:4" ht="16.5" thickBot="1" x14ac:dyDescent="0.3">
      <c r="A283" s="56"/>
      <c r="B283" s="61" t="s">
        <v>1171</v>
      </c>
      <c r="C283" s="10">
        <f>'Quantitatif DQE'!C1923</f>
        <v>10</v>
      </c>
      <c r="D283" s="82">
        <f>'Quantitatif DQE'!D1923</f>
        <v>0</v>
      </c>
    </row>
    <row r="284" spans="1:4" x14ac:dyDescent="0.25">
      <c r="A284" s="31"/>
      <c r="B284" s="63"/>
      <c r="C284" s="3"/>
      <c r="D284" s="87"/>
    </row>
    <row r="285" spans="1:4" ht="15.75" x14ac:dyDescent="0.25">
      <c r="A285" s="22" t="s">
        <v>1172</v>
      </c>
      <c r="B285" s="58"/>
      <c r="C285" s="3"/>
      <c r="D285" s="87"/>
    </row>
    <row r="286" spans="1:4" x14ac:dyDescent="0.25">
      <c r="A286" s="25" t="s">
        <v>1173</v>
      </c>
      <c r="B286" s="58"/>
      <c r="C286" s="3"/>
      <c r="D286" s="87"/>
    </row>
    <row r="287" spans="1:4" x14ac:dyDescent="0.25">
      <c r="A287" s="26"/>
      <c r="B287" s="59" t="s">
        <v>29</v>
      </c>
      <c r="C287" s="8" t="str">
        <f>'Quantitatif DQE'!C1935</f>
        <v>11,1</v>
      </c>
      <c r="D287" s="87">
        <f>'Quantitatif DQE'!D1935</f>
        <v>0</v>
      </c>
    </row>
    <row r="288" spans="1:4" x14ac:dyDescent="0.25">
      <c r="A288" s="25" t="s">
        <v>226</v>
      </c>
      <c r="B288" s="58"/>
      <c r="C288" s="3"/>
      <c r="D288" s="87"/>
    </row>
    <row r="289" spans="1:4" x14ac:dyDescent="0.25">
      <c r="A289" s="26"/>
      <c r="B289" s="59" t="s">
        <v>29</v>
      </c>
      <c r="C289" s="8" t="str">
        <f>'Quantitatif DQE'!C1940</f>
        <v>11,2</v>
      </c>
      <c r="D289" s="87">
        <f>'Quantitatif DQE'!D1940</f>
        <v>0</v>
      </c>
    </row>
    <row r="290" spans="1:4" x14ac:dyDescent="0.25">
      <c r="A290" s="25" t="s">
        <v>119</v>
      </c>
      <c r="B290" s="58"/>
      <c r="C290" s="3"/>
      <c r="D290" s="87"/>
    </row>
    <row r="291" spans="1:4" x14ac:dyDescent="0.25">
      <c r="A291" s="27"/>
      <c r="B291" s="59" t="s">
        <v>29</v>
      </c>
      <c r="C291" s="12" t="str">
        <f>'Quantitatif DQE'!C1947</f>
        <v>11,3</v>
      </c>
      <c r="D291" s="87">
        <f>'Quantitatif DQE'!D1947</f>
        <v>0</v>
      </c>
    </row>
    <row r="292" spans="1:4" x14ac:dyDescent="0.25">
      <c r="A292" s="26"/>
      <c r="B292" s="59" t="s">
        <v>126</v>
      </c>
      <c r="C292" s="7" t="str">
        <f>'Quantitatif DQE'!C1948</f>
        <v>11 CVC</v>
      </c>
      <c r="D292" s="87">
        <f>'Quantitatif DQE'!D1948</f>
        <v>0</v>
      </c>
    </row>
    <row r="293" spans="1:4" x14ac:dyDescent="0.25">
      <c r="A293" s="25" t="s">
        <v>129</v>
      </c>
      <c r="B293" s="58"/>
      <c r="C293" s="3"/>
      <c r="D293" s="87"/>
    </row>
    <row r="294" spans="1:4" x14ac:dyDescent="0.25">
      <c r="A294" s="26"/>
      <c r="B294" s="59" t="s">
        <v>271</v>
      </c>
      <c r="C294" s="12" t="str">
        <f>'Quantitatif DQE'!C1959</f>
        <v>11,1</v>
      </c>
      <c r="D294" s="87">
        <f>'Quantitatif DQE'!D1959</f>
        <v>0</v>
      </c>
    </row>
    <row r="295" spans="1:4" x14ac:dyDescent="0.25">
      <c r="A295" s="25" t="s">
        <v>119</v>
      </c>
      <c r="B295" s="60"/>
      <c r="C295" s="3"/>
      <c r="D295" s="87"/>
    </row>
    <row r="296" spans="1:4" x14ac:dyDescent="0.25">
      <c r="A296" s="26"/>
      <c r="B296" s="59" t="s">
        <v>271</v>
      </c>
      <c r="C296" s="12" t="str">
        <f>'Quantitatif DQE'!C1966</f>
        <v>11,2</v>
      </c>
      <c r="D296" s="87">
        <f>'Quantitatif DQE'!D1966</f>
        <v>0</v>
      </c>
    </row>
    <row r="297" spans="1:4" ht="15.75" thickBot="1" x14ac:dyDescent="0.3">
      <c r="A297" s="26"/>
      <c r="B297" s="59" t="s">
        <v>163</v>
      </c>
      <c r="C297" s="7" t="str">
        <f>'Quantitatif DQE'!C1967</f>
        <v>11 PBS</v>
      </c>
      <c r="D297" s="87">
        <f>'Quantitatif DQE'!D1967</f>
        <v>0</v>
      </c>
    </row>
    <row r="298" spans="1:4" ht="16.5" thickBot="1" x14ac:dyDescent="0.3">
      <c r="A298" s="56"/>
      <c r="B298" s="61" t="s">
        <v>1185</v>
      </c>
      <c r="C298" s="10">
        <f>'Quantitatif DQE'!C1968</f>
        <v>11</v>
      </c>
      <c r="D298" s="82">
        <f>'Quantitatif DQE'!D1968</f>
        <v>0</v>
      </c>
    </row>
    <row r="299" spans="1:4" x14ac:dyDescent="0.25">
      <c r="A299" s="25"/>
      <c r="B299" s="58"/>
      <c r="C299" s="3"/>
      <c r="D299" s="87"/>
    </row>
    <row r="300" spans="1:4" ht="15.75" x14ac:dyDescent="0.25">
      <c r="A300" s="22" t="s">
        <v>1186</v>
      </c>
      <c r="B300" s="58"/>
      <c r="C300" s="3"/>
      <c r="D300" s="87"/>
    </row>
    <row r="301" spans="1:4" x14ac:dyDescent="0.25">
      <c r="A301" s="25" t="s">
        <v>1187</v>
      </c>
      <c r="B301" s="58"/>
      <c r="C301" s="3"/>
      <c r="D301" s="87"/>
    </row>
    <row r="302" spans="1:4" x14ac:dyDescent="0.25">
      <c r="A302" s="26"/>
      <c r="B302" s="59" t="s">
        <v>29</v>
      </c>
      <c r="C302" s="12" t="str">
        <f>'Quantitatif DQE'!C1980</f>
        <v>12,1</v>
      </c>
      <c r="D302" s="87">
        <f>'Quantitatif DQE'!D1980</f>
        <v>0</v>
      </c>
    </row>
    <row r="303" spans="1:4" x14ac:dyDescent="0.25">
      <c r="A303" s="25" t="s">
        <v>39</v>
      </c>
      <c r="B303" s="58"/>
      <c r="C303" s="3"/>
      <c r="D303" s="87"/>
    </row>
    <row r="304" spans="1:4" x14ac:dyDescent="0.25">
      <c r="A304" s="26"/>
      <c r="B304" s="59" t="s">
        <v>29</v>
      </c>
      <c r="C304" s="12" t="str">
        <f>'Quantitatif DQE'!C1983</f>
        <v>12,2</v>
      </c>
      <c r="D304" s="87">
        <f>'Quantitatif DQE'!D1983</f>
        <v>0</v>
      </c>
    </row>
    <row r="305" spans="1:4" x14ac:dyDescent="0.25">
      <c r="A305" s="25" t="s">
        <v>226</v>
      </c>
      <c r="B305" s="58"/>
      <c r="C305" s="3"/>
      <c r="D305" s="87"/>
    </row>
    <row r="306" spans="1:4" x14ac:dyDescent="0.25">
      <c r="A306" s="26"/>
      <c r="B306" s="59" t="s">
        <v>29</v>
      </c>
      <c r="C306" s="8" t="str">
        <f>'Quantitatif DQE'!C2004</f>
        <v>12,3</v>
      </c>
      <c r="D306" s="87">
        <f>'Quantitatif DQE'!D2004</f>
        <v>0</v>
      </c>
    </row>
    <row r="307" spans="1:4" x14ac:dyDescent="0.25">
      <c r="A307" s="25" t="s">
        <v>119</v>
      </c>
      <c r="B307" s="58"/>
      <c r="C307" s="3"/>
      <c r="D307" s="87"/>
    </row>
    <row r="308" spans="1:4" x14ac:dyDescent="0.25">
      <c r="A308" s="27"/>
      <c r="B308" s="59" t="s">
        <v>29</v>
      </c>
      <c r="C308" s="12" t="str">
        <f>'Quantitatif DQE'!C2011</f>
        <v>12,4</v>
      </c>
      <c r="D308" s="87">
        <f>'Quantitatif DQE'!D2011</f>
        <v>0</v>
      </c>
    </row>
    <row r="309" spans="1:4" x14ac:dyDescent="0.25">
      <c r="A309" s="26"/>
      <c r="B309" s="59" t="s">
        <v>126</v>
      </c>
      <c r="C309" s="7" t="str">
        <f>'Quantitatif DQE'!C2012</f>
        <v>12 CVC</v>
      </c>
      <c r="D309" s="87">
        <f>'Quantitatif DQE'!D2012</f>
        <v>0</v>
      </c>
    </row>
    <row r="310" spans="1:4" x14ac:dyDescent="0.25">
      <c r="A310" s="25" t="s">
        <v>129</v>
      </c>
      <c r="B310" s="58"/>
      <c r="C310" s="3"/>
      <c r="D310" s="87"/>
    </row>
    <row r="311" spans="1:4" x14ac:dyDescent="0.25">
      <c r="A311" s="26"/>
      <c r="B311" s="59" t="s">
        <v>271</v>
      </c>
      <c r="C311" s="12" t="str">
        <f>'Quantitatif DQE'!C2026</f>
        <v>12,1</v>
      </c>
      <c r="D311" s="87">
        <f>'Quantitatif DQE'!D2026</f>
        <v>0</v>
      </c>
    </row>
    <row r="312" spans="1:4" x14ac:dyDescent="0.25">
      <c r="A312" s="25" t="s">
        <v>119</v>
      </c>
      <c r="B312" s="60"/>
      <c r="C312" s="3"/>
      <c r="D312" s="87"/>
    </row>
    <row r="313" spans="1:4" x14ac:dyDescent="0.25">
      <c r="A313" s="26"/>
      <c r="B313" s="59" t="s">
        <v>271</v>
      </c>
      <c r="C313" s="12" t="str">
        <f>'Quantitatif DQE'!C2033</f>
        <v>12,2</v>
      </c>
      <c r="D313" s="87">
        <f>'Quantitatif DQE'!D2033</f>
        <v>0</v>
      </c>
    </row>
    <row r="314" spans="1:4" ht="15.75" thickBot="1" x14ac:dyDescent="0.3">
      <c r="A314" s="26"/>
      <c r="B314" s="59" t="s">
        <v>163</v>
      </c>
      <c r="C314" s="7" t="str">
        <f>'Quantitatif DQE'!C2034</f>
        <v>12 PBS</v>
      </c>
      <c r="D314" s="87">
        <f>'Quantitatif DQE'!D2034</f>
        <v>0</v>
      </c>
    </row>
    <row r="315" spans="1:4" ht="16.5" thickBot="1" x14ac:dyDescent="0.3">
      <c r="A315" s="56"/>
      <c r="B315" s="61" t="s">
        <v>1215</v>
      </c>
      <c r="C315" s="10">
        <f>'Quantitatif DQE'!C2035</f>
        <v>12</v>
      </c>
      <c r="D315" s="82">
        <f>'Quantitatif DQE'!D2035</f>
        <v>0</v>
      </c>
    </row>
    <row r="316" spans="1:4" x14ac:dyDescent="0.25">
      <c r="A316" s="24"/>
      <c r="B316" s="57"/>
      <c r="C316" s="3"/>
      <c r="D316" s="87"/>
    </row>
    <row r="317" spans="1:4" ht="15.75" x14ac:dyDescent="0.25">
      <c r="A317" s="22" t="s">
        <v>1216</v>
      </c>
      <c r="B317" s="58"/>
      <c r="C317" s="3"/>
      <c r="D317" s="87"/>
    </row>
    <row r="318" spans="1:4" x14ac:dyDescent="0.25">
      <c r="A318" s="25" t="s">
        <v>129</v>
      </c>
      <c r="B318" s="58"/>
      <c r="C318" s="3"/>
      <c r="D318" s="87"/>
    </row>
    <row r="319" spans="1:4" x14ac:dyDescent="0.25">
      <c r="A319" s="26"/>
      <c r="B319" s="59" t="s">
        <v>271</v>
      </c>
      <c r="C319" s="8" t="str">
        <f>'Quantitatif DQE'!C2041</f>
        <v>13,1</v>
      </c>
      <c r="D319" s="87">
        <f>'Quantitatif DQE'!D2041</f>
        <v>0</v>
      </c>
    </row>
    <row r="320" spans="1:4" x14ac:dyDescent="0.25">
      <c r="A320" s="25" t="s">
        <v>119</v>
      </c>
      <c r="B320" s="58"/>
      <c r="C320" s="3"/>
      <c r="D320" s="87"/>
    </row>
    <row r="321" spans="1:4" x14ac:dyDescent="0.25">
      <c r="A321" s="26"/>
      <c r="B321" s="59" t="s">
        <v>271</v>
      </c>
      <c r="C321" s="12" t="str">
        <f>'Quantitatif DQE'!C2048</f>
        <v>13,2</v>
      </c>
      <c r="D321" s="87">
        <f>'Quantitatif DQE'!D2048</f>
        <v>0</v>
      </c>
    </row>
    <row r="322" spans="1:4" ht="15.75" thickBot="1" x14ac:dyDescent="0.3">
      <c r="A322" s="26"/>
      <c r="B322" s="59" t="s">
        <v>163</v>
      </c>
      <c r="C322" s="7" t="str">
        <f>'Quantitatif DQE'!C2049</f>
        <v>13 PBS</v>
      </c>
      <c r="D322" s="87">
        <f>'Quantitatif DQE'!D2049</f>
        <v>0</v>
      </c>
    </row>
    <row r="323" spans="1:4" ht="16.5" thickBot="1" x14ac:dyDescent="0.3">
      <c r="A323" s="56"/>
      <c r="B323" s="61" t="s">
        <v>1220</v>
      </c>
      <c r="C323" s="10">
        <f>'Quantitatif DQE'!C2050</f>
        <v>13</v>
      </c>
      <c r="D323" s="82">
        <f>'Quantitatif DQE'!D2050</f>
        <v>0</v>
      </c>
    </row>
    <row r="324" spans="1:4" x14ac:dyDescent="0.25">
      <c r="A324" s="25"/>
      <c r="B324" s="58"/>
      <c r="C324" s="3"/>
      <c r="D324" s="87"/>
    </row>
    <row r="325" spans="1:4" ht="15.75" x14ac:dyDescent="0.25">
      <c r="A325" s="22" t="s">
        <v>1221</v>
      </c>
      <c r="B325" s="58"/>
      <c r="C325" s="3"/>
      <c r="D325" s="87"/>
    </row>
    <row r="326" spans="1:4" x14ac:dyDescent="0.25">
      <c r="A326" s="25" t="s">
        <v>226</v>
      </c>
      <c r="B326" s="58"/>
      <c r="C326" s="3"/>
      <c r="D326" s="87"/>
    </row>
    <row r="327" spans="1:4" x14ac:dyDescent="0.25">
      <c r="A327" s="26"/>
      <c r="B327" s="59" t="s">
        <v>29</v>
      </c>
      <c r="C327" s="8" t="str">
        <f>'Quantitatif DQE'!C2063</f>
        <v>14,1</v>
      </c>
      <c r="D327" s="87">
        <f>'Quantitatif DQE'!D2063</f>
        <v>0</v>
      </c>
    </row>
    <row r="328" spans="1:4" x14ac:dyDescent="0.25">
      <c r="A328" s="25" t="s">
        <v>119</v>
      </c>
      <c r="B328" s="58"/>
      <c r="C328" s="3"/>
      <c r="D328" s="87"/>
    </row>
    <row r="329" spans="1:4" x14ac:dyDescent="0.25">
      <c r="A329" s="27"/>
      <c r="B329" s="59" t="s">
        <v>29</v>
      </c>
      <c r="C329" s="12" t="str">
        <f>'Quantitatif DQE'!C2070</f>
        <v>14,2</v>
      </c>
      <c r="D329" s="87">
        <f>'Quantitatif DQE'!D2070</f>
        <v>0</v>
      </c>
    </row>
    <row r="330" spans="1:4" x14ac:dyDescent="0.25">
      <c r="A330" s="26"/>
      <c r="B330" s="59" t="s">
        <v>126</v>
      </c>
      <c r="C330" s="8" t="str">
        <f>'Quantitatif DQE'!C2071</f>
        <v>14 CV</v>
      </c>
      <c r="D330" s="87">
        <f>'Quantitatif DQE'!D2071</f>
        <v>0</v>
      </c>
    </row>
    <row r="331" spans="1:4" x14ac:dyDescent="0.25">
      <c r="A331" s="25" t="s">
        <v>129</v>
      </c>
      <c r="B331" s="58"/>
      <c r="C331" s="3"/>
      <c r="D331" s="87"/>
    </row>
    <row r="332" spans="1:4" x14ac:dyDescent="0.25">
      <c r="A332" s="26"/>
      <c r="B332" s="59" t="s">
        <v>271</v>
      </c>
      <c r="C332" s="12" t="str">
        <f>'Quantitatif DQE'!C2080</f>
        <v>14,1</v>
      </c>
      <c r="D332" s="87">
        <f>'Quantitatif DQE'!D2080</f>
        <v>0</v>
      </c>
    </row>
    <row r="333" spans="1:4" x14ac:dyDescent="0.25">
      <c r="A333" s="25" t="s">
        <v>119</v>
      </c>
      <c r="B333" s="58"/>
      <c r="C333" s="3"/>
      <c r="D333" s="87"/>
    </row>
    <row r="334" spans="1:4" x14ac:dyDescent="0.25">
      <c r="A334" s="26"/>
      <c r="B334" s="59" t="s">
        <v>271</v>
      </c>
      <c r="C334" s="12" t="str">
        <f>'Quantitatif DQE'!C2087</f>
        <v>14,2</v>
      </c>
      <c r="D334" s="87">
        <f>'Quantitatif DQE'!D2087</f>
        <v>0</v>
      </c>
    </row>
    <row r="335" spans="1:4" ht="15.75" thickBot="1" x14ac:dyDescent="0.3">
      <c r="A335" s="26"/>
      <c r="B335" s="59" t="s">
        <v>163</v>
      </c>
      <c r="C335" s="8" t="str">
        <f>'Quantitatif DQE'!C2088</f>
        <v>14 PBS</v>
      </c>
      <c r="D335" s="87">
        <f>'Quantitatif DQE'!D2088</f>
        <v>0</v>
      </c>
    </row>
    <row r="336" spans="1:4" ht="16.5" thickBot="1" x14ac:dyDescent="0.3">
      <c r="A336" s="56"/>
      <c r="B336" s="61" t="s">
        <v>1238</v>
      </c>
      <c r="C336" s="10">
        <f>'Quantitatif DQE'!C2089</f>
        <v>14</v>
      </c>
      <c r="D336" s="82">
        <f>'Quantitatif DQE'!D2089</f>
        <v>0</v>
      </c>
    </row>
    <row r="337" spans="1:4" x14ac:dyDescent="0.25">
      <c r="A337" s="25"/>
      <c r="B337" s="62"/>
      <c r="C337" s="3"/>
      <c r="D337" s="87"/>
    </row>
    <row r="338" spans="1:4" ht="15.75" x14ac:dyDescent="0.25">
      <c r="A338" s="22" t="s">
        <v>1239</v>
      </c>
      <c r="B338" s="58"/>
      <c r="C338" s="3"/>
      <c r="D338" s="87"/>
    </row>
    <row r="339" spans="1:4" x14ac:dyDescent="0.25">
      <c r="A339" s="25" t="s">
        <v>267</v>
      </c>
      <c r="B339" s="58"/>
      <c r="C339" s="3"/>
      <c r="D339" s="87"/>
    </row>
    <row r="340" spans="1:4" x14ac:dyDescent="0.25">
      <c r="A340" s="26"/>
      <c r="B340" s="59" t="s">
        <v>271</v>
      </c>
      <c r="C340" s="8" t="str">
        <f>'Quantitatif DQE'!C2103</f>
        <v>15,1</v>
      </c>
      <c r="D340" s="87">
        <f>'Quantitatif DQE'!D2103</f>
        <v>0</v>
      </c>
    </row>
    <row r="341" spans="1:4" x14ac:dyDescent="0.25">
      <c r="A341" s="25" t="s">
        <v>119</v>
      </c>
      <c r="B341" s="58"/>
      <c r="C341" s="3"/>
      <c r="D341" s="87"/>
    </row>
    <row r="342" spans="1:4" x14ac:dyDescent="0.25">
      <c r="A342" s="26"/>
      <c r="B342" s="59" t="s">
        <v>271</v>
      </c>
      <c r="C342" s="12" t="str">
        <f>'Quantitatif DQE'!C2110</f>
        <v>15,2</v>
      </c>
      <c r="D342" s="87">
        <f>'Quantitatif DQE'!D2110</f>
        <v>0</v>
      </c>
    </row>
    <row r="343" spans="1:4" ht="15.75" thickBot="1" x14ac:dyDescent="0.3">
      <c r="A343" s="26"/>
      <c r="B343" s="59" t="s">
        <v>163</v>
      </c>
      <c r="C343" s="8" t="str">
        <f>'Quantitatif DQE'!C2111</f>
        <v>15 PBS</v>
      </c>
      <c r="D343" s="87">
        <f>'Quantitatif DQE'!D2111</f>
        <v>0</v>
      </c>
    </row>
    <row r="344" spans="1:4" ht="16.5" thickBot="1" x14ac:dyDescent="0.3">
      <c r="A344" s="56"/>
      <c r="B344" s="61" t="s">
        <v>1250</v>
      </c>
      <c r="C344" s="10">
        <f>'Quantitatif DQE'!C2112</f>
        <v>15</v>
      </c>
      <c r="D344" s="82">
        <f>'Quantitatif DQE'!D2112</f>
        <v>0</v>
      </c>
    </row>
    <row r="345" spans="1:4" x14ac:dyDescent="0.25">
      <c r="A345" s="25"/>
      <c r="B345" s="62"/>
      <c r="C345" s="3"/>
      <c r="D345" s="87"/>
    </row>
    <row r="346" spans="1:4" ht="15.75" x14ac:dyDescent="0.25">
      <c r="A346" s="22" t="s">
        <v>1251</v>
      </c>
      <c r="B346" s="58"/>
      <c r="C346" s="3"/>
      <c r="D346" s="87"/>
    </row>
    <row r="347" spans="1:4" x14ac:dyDescent="0.25">
      <c r="A347" s="25" t="s">
        <v>129</v>
      </c>
      <c r="B347" s="58"/>
      <c r="C347" s="3"/>
      <c r="D347" s="87"/>
    </row>
    <row r="348" spans="1:4" x14ac:dyDescent="0.25">
      <c r="A348" s="26"/>
      <c r="B348" s="59" t="s">
        <v>271</v>
      </c>
      <c r="C348" s="8" t="str">
        <f>'Quantitatif DQE'!C2122</f>
        <v>16,1</v>
      </c>
      <c r="D348" s="87">
        <f>'Quantitatif DQE'!D2122</f>
        <v>0</v>
      </c>
    </row>
    <row r="349" spans="1:4" x14ac:dyDescent="0.25">
      <c r="A349" s="25" t="s">
        <v>119</v>
      </c>
      <c r="B349" s="58"/>
      <c r="C349" s="3"/>
      <c r="D349" s="87"/>
    </row>
    <row r="350" spans="1:4" x14ac:dyDescent="0.25">
      <c r="A350" s="26"/>
      <c r="B350" s="59" t="s">
        <v>271</v>
      </c>
      <c r="C350" s="12" t="str">
        <f>'Quantitatif DQE'!C2129</f>
        <v>16,2</v>
      </c>
      <c r="D350" s="87">
        <f>'Quantitatif DQE'!D2129</f>
        <v>0</v>
      </c>
    </row>
    <row r="351" spans="1:4" ht="15.75" thickBot="1" x14ac:dyDescent="0.3">
      <c r="A351" s="26"/>
      <c r="B351" s="59" t="s">
        <v>163</v>
      </c>
      <c r="C351" s="8" t="str">
        <f>'Quantitatif DQE'!C2130</f>
        <v>16 PBS</v>
      </c>
      <c r="D351" s="87">
        <f>'Quantitatif DQE'!D2130</f>
        <v>0</v>
      </c>
    </row>
    <row r="352" spans="1:4" ht="16.5" thickBot="1" x14ac:dyDescent="0.3">
      <c r="A352" s="56"/>
      <c r="B352" s="61" t="s">
        <v>1260</v>
      </c>
      <c r="C352" s="10">
        <f>'Quantitatif DQE'!C2131</f>
        <v>16</v>
      </c>
      <c r="D352" s="82">
        <f>'Quantitatif DQE'!D2131</f>
        <v>0</v>
      </c>
    </row>
    <row r="353" spans="1:4" x14ac:dyDescent="0.25">
      <c r="A353" s="31"/>
      <c r="B353" s="62"/>
      <c r="C353" s="3"/>
      <c r="D353" s="87"/>
    </row>
    <row r="354" spans="1:4" ht="15.75" x14ac:dyDescent="0.25">
      <c r="A354" s="22" t="s">
        <v>1261</v>
      </c>
      <c r="B354" s="58"/>
      <c r="C354" s="3"/>
      <c r="D354" s="87"/>
    </row>
    <row r="355" spans="1:4" x14ac:dyDescent="0.25">
      <c r="A355" s="25" t="s">
        <v>584</v>
      </c>
      <c r="B355" s="58"/>
      <c r="C355" s="3"/>
      <c r="D355" s="87"/>
    </row>
    <row r="356" spans="1:4" x14ac:dyDescent="0.25">
      <c r="A356" s="26"/>
      <c r="B356" s="59" t="s">
        <v>29</v>
      </c>
      <c r="C356" s="8" t="str">
        <f>'Quantitatif DQE'!C2177</f>
        <v>17,1</v>
      </c>
      <c r="D356" s="87">
        <f>'Quantitatif DQE'!D2177</f>
        <v>0</v>
      </c>
    </row>
    <row r="357" spans="1:4" x14ac:dyDescent="0.25">
      <c r="A357" s="25" t="s">
        <v>1173</v>
      </c>
      <c r="B357" s="58"/>
      <c r="C357" s="3"/>
      <c r="D357" s="87"/>
    </row>
    <row r="358" spans="1:4" x14ac:dyDescent="0.25">
      <c r="A358" s="26"/>
      <c r="B358" s="59" t="s">
        <v>29</v>
      </c>
      <c r="C358" s="8" t="str">
        <f>'Quantitatif DQE'!C2199</f>
        <v>17,2</v>
      </c>
      <c r="D358" s="87">
        <f>'Quantitatif DQE'!D2199</f>
        <v>0</v>
      </c>
    </row>
    <row r="359" spans="1:4" x14ac:dyDescent="0.25">
      <c r="A359" s="25" t="s">
        <v>1293</v>
      </c>
      <c r="B359" s="58"/>
      <c r="C359" s="3"/>
      <c r="D359" s="87"/>
    </row>
    <row r="360" spans="1:4" x14ac:dyDescent="0.25">
      <c r="A360" s="26"/>
      <c r="B360" s="59" t="s">
        <v>29</v>
      </c>
      <c r="C360" s="8" t="str">
        <f>'Quantitatif DQE'!C2219</f>
        <v>17,3</v>
      </c>
      <c r="D360" s="87">
        <f>'Quantitatif DQE'!D2219</f>
        <v>0</v>
      </c>
    </row>
    <row r="361" spans="1:4" x14ac:dyDescent="0.25">
      <c r="A361" s="25" t="s">
        <v>39</v>
      </c>
      <c r="B361" s="58"/>
      <c r="C361" s="3"/>
      <c r="D361" s="87"/>
    </row>
    <row r="362" spans="1:4" x14ac:dyDescent="0.25">
      <c r="A362" s="26"/>
      <c r="B362" s="59" t="s">
        <v>29</v>
      </c>
      <c r="C362" s="8" t="str">
        <f>'Quantitatif DQE'!C2238</f>
        <v>17,4</v>
      </c>
      <c r="D362" s="87">
        <f>'Quantitatif DQE'!D2238</f>
        <v>0</v>
      </c>
    </row>
    <row r="363" spans="1:4" x14ac:dyDescent="0.25">
      <c r="A363" s="25" t="s">
        <v>1324</v>
      </c>
      <c r="B363" s="58"/>
      <c r="C363" s="3"/>
      <c r="D363" s="87"/>
    </row>
    <row r="364" spans="1:4" x14ac:dyDescent="0.25">
      <c r="A364" s="27"/>
      <c r="B364" s="59" t="s">
        <v>29</v>
      </c>
      <c r="C364" s="12" t="str">
        <f>'Quantitatif DQE'!C2244</f>
        <v>17,5</v>
      </c>
      <c r="D364" s="87">
        <f>'Quantitatif DQE'!D2244</f>
        <v>0</v>
      </c>
    </row>
    <row r="365" spans="1:4" x14ac:dyDescent="0.25">
      <c r="A365" s="25" t="s">
        <v>1330</v>
      </c>
      <c r="B365" s="58"/>
      <c r="C365" s="3"/>
      <c r="D365" s="87"/>
    </row>
    <row r="366" spans="1:4" x14ac:dyDescent="0.25">
      <c r="A366" s="26"/>
      <c r="B366" s="59" t="s">
        <v>29</v>
      </c>
      <c r="C366" s="12" t="str">
        <f>'Quantitatif DQE'!C2251</f>
        <v>17,6</v>
      </c>
      <c r="D366" s="87">
        <f>'Quantitatif DQE'!D2251</f>
        <v>0</v>
      </c>
    </row>
    <row r="367" spans="1:4" x14ac:dyDescent="0.25">
      <c r="A367" s="25" t="s">
        <v>1335</v>
      </c>
      <c r="B367" s="58"/>
      <c r="C367" s="3"/>
      <c r="D367" s="87"/>
    </row>
    <row r="368" spans="1:4" x14ac:dyDescent="0.25">
      <c r="A368" s="26"/>
      <c r="B368" s="59" t="s">
        <v>29</v>
      </c>
      <c r="C368" s="12" t="str">
        <f>'Quantitatif DQE'!C2256</f>
        <v>17,7</v>
      </c>
      <c r="D368" s="87">
        <f>'Quantitatif DQE'!D2256</f>
        <v>0</v>
      </c>
    </row>
    <row r="369" spans="1:4" x14ac:dyDescent="0.25">
      <c r="A369" s="25" t="s">
        <v>226</v>
      </c>
      <c r="B369" s="58"/>
      <c r="C369" s="3"/>
      <c r="D369" s="87"/>
    </row>
    <row r="370" spans="1:4" x14ac:dyDescent="0.25">
      <c r="A370" s="26"/>
      <c r="B370" s="59" t="s">
        <v>29</v>
      </c>
      <c r="C370" s="12" t="str">
        <f>'Quantitatif DQE'!C2262</f>
        <v>17,8</v>
      </c>
      <c r="D370" s="87">
        <f>'Quantitatif DQE'!D2262</f>
        <v>0</v>
      </c>
    </row>
    <row r="371" spans="1:4" x14ac:dyDescent="0.25">
      <c r="A371" s="25" t="s">
        <v>1343</v>
      </c>
      <c r="B371" s="58"/>
      <c r="C371" s="3"/>
      <c r="D371" s="87"/>
    </row>
    <row r="372" spans="1:4" x14ac:dyDescent="0.25">
      <c r="A372" s="27"/>
      <c r="B372" s="59" t="s">
        <v>29</v>
      </c>
      <c r="C372" s="12" t="str">
        <f>'Quantitatif DQE'!C2310</f>
        <v>17,9</v>
      </c>
      <c r="D372" s="87">
        <f>'Quantitatif DQE'!D2310</f>
        <v>0</v>
      </c>
    </row>
    <row r="373" spans="1:4" x14ac:dyDescent="0.25">
      <c r="A373" s="25" t="s">
        <v>119</v>
      </c>
      <c r="B373" s="58"/>
      <c r="C373" s="3"/>
      <c r="D373" s="87"/>
    </row>
    <row r="374" spans="1:4" x14ac:dyDescent="0.25">
      <c r="A374" s="27"/>
      <c r="B374" s="59" t="s">
        <v>29</v>
      </c>
      <c r="C374" s="12" t="str">
        <f>'Quantitatif DQE'!C2317</f>
        <v>17,10</v>
      </c>
      <c r="D374" s="87">
        <f>'Quantitatif DQE'!D2317</f>
        <v>0</v>
      </c>
    </row>
    <row r="375" spans="1:4" x14ac:dyDescent="0.25">
      <c r="A375" s="26"/>
      <c r="B375" s="59" t="s">
        <v>126</v>
      </c>
      <c r="C375" s="8" t="str">
        <f>'Quantitatif DQE'!C2318</f>
        <v>17 CV</v>
      </c>
      <c r="D375" s="87">
        <f>'Quantitatif DQE'!D2318</f>
        <v>0</v>
      </c>
    </row>
    <row r="376" spans="1:4" x14ac:dyDescent="0.25">
      <c r="A376" s="25" t="s">
        <v>267</v>
      </c>
      <c r="B376" s="58"/>
      <c r="C376" s="3"/>
      <c r="D376" s="87"/>
    </row>
    <row r="377" spans="1:4" x14ac:dyDescent="0.25">
      <c r="A377" s="26"/>
      <c r="B377" s="59" t="s">
        <v>271</v>
      </c>
      <c r="C377" s="12" t="str">
        <f>'Quantitatif DQE'!C2327</f>
        <v>17,1</v>
      </c>
      <c r="D377" s="87">
        <f>'Quantitatif DQE'!D2327</f>
        <v>0</v>
      </c>
    </row>
    <row r="378" spans="1:4" x14ac:dyDescent="0.25">
      <c r="A378" s="25" t="s">
        <v>1050</v>
      </c>
      <c r="B378" s="58"/>
      <c r="C378" s="3"/>
      <c r="D378" s="87"/>
    </row>
    <row r="379" spans="1:4" x14ac:dyDescent="0.25">
      <c r="A379" s="26"/>
      <c r="B379" s="59" t="s">
        <v>271</v>
      </c>
      <c r="C379" s="12" t="str">
        <f>'Quantitatif DQE'!C2333</f>
        <v>17,2</v>
      </c>
      <c r="D379" s="87">
        <f>'Quantitatif DQE'!D2333</f>
        <v>0</v>
      </c>
    </row>
    <row r="380" spans="1:4" x14ac:dyDescent="0.25">
      <c r="A380" s="25" t="s">
        <v>129</v>
      </c>
      <c r="B380" s="58"/>
      <c r="C380" s="3"/>
      <c r="D380" s="87"/>
    </row>
    <row r="381" spans="1:4" x14ac:dyDescent="0.25">
      <c r="A381" s="26"/>
      <c r="B381" s="59" t="s">
        <v>271</v>
      </c>
      <c r="C381" s="12" t="str">
        <f>'Quantitatif DQE'!C2363</f>
        <v>17,3</v>
      </c>
      <c r="D381" s="87">
        <f>'Quantitatif DQE'!D2363</f>
        <v>0</v>
      </c>
    </row>
    <row r="382" spans="1:4" x14ac:dyDescent="0.25">
      <c r="A382" s="25" t="s">
        <v>119</v>
      </c>
      <c r="B382" s="58"/>
      <c r="C382" s="3"/>
      <c r="D382" s="87"/>
    </row>
    <row r="383" spans="1:4" x14ac:dyDescent="0.25">
      <c r="A383" s="26"/>
      <c r="B383" s="59" t="s">
        <v>271</v>
      </c>
      <c r="C383" s="12" t="str">
        <f>'Quantitatif DQE'!C2370</f>
        <v>17,4</v>
      </c>
      <c r="D383" s="87">
        <f>'Quantitatif DQE'!D2370</f>
        <v>0</v>
      </c>
    </row>
    <row r="384" spans="1:4" ht="15.75" thickBot="1" x14ac:dyDescent="0.3">
      <c r="A384" s="26"/>
      <c r="B384" s="59" t="s">
        <v>163</v>
      </c>
      <c r="C384" s="8" t="str">
        <f>'Quantitatif DQE'!C2371</f>
        <v>17 PBS</v>
      </c>
      <c r="D384" s="87">
        <f>'Quantitatif DQE'!D2371</f>
        <v>0</v>
      </c>
    </row>
    <row r="385" spans="1:4" ht="16.5" thickBot="1" x14ac:dyDescent="0.3">
      <c r="A385" s="56"/>
      <c r="B385" s="61" t="s">
        <v>1400</v>
      </c>
      <c r="C385" s="10">
        <f>'Quantitatif DQE'!C2372</f>
        <v>17</v>
      </c>
      <c r="D385" s="82">
        <f>'Quantitatif DQE'!D2372</f>
        <v>0</v>
      </c>
    </row>
    <row r="386" spans="1:4" x14ac:dyDescent="0.25">
      <c r="A386" s="25"/>
      <c r="B386" s="62"/>
      <c r="C386" s="3"/>
      <c r="D386" s="87"/>
    </row>
    <row r="387" spans="1:4" ht="15.75" x14ac:dyDescent="0.25">
      <c r="A387" s="22" t="s">
        <v>1401</v>
      </c>
      <c r="B387" s="62"/>
      <c r="C387" s="3"/>
      <c r="D387" s="87"/>
    </row>
    <row r="388" spans="1:4" x14ac:dyDescent="0.25">
      <c r="A388" s="30" t="s">
        <v>1402</v>
      </c>
      <c r="B388" s="58"/>
      <c r="C388" s="3"/>
      <c r="D388" s="87"/>
    </row>
    <row r="389" spans="1:4" x14ac:dyDescent="0.25">
      <c r="A389" s="27"/>
      <c r="B389" s="59" t="s">
        <v>29</v>
      </c>
      <c r="C389" s="12" t="str">
        <f>'Quantitatif DQE'!C2408</f>
        <v>18,1</v>
      </c>
      <c r="D389" s="87">
        <f>'Quantitatif DQE'!D2408</f>
        <v>0</v>
      </c>
    </row>
    <row r="390" spans="1:4" x14ac:dyDescent="0.25">
      <c r="A390" s="25" t="s">
        <v>1424</v>
      </c>
      <c r="B390" s="58"/>
      <c r="C390" s="3"/>
      <c r="D390" s="87"/>
    </row>
    <row r="391" spans="1:4" x14ac:dyDescent="0.25">
      <c r="A391" s="26"/>
      <c r="B391" s="59" t="s">
        <v>29</v>
      </c>
      <c r="C391" s="12" t="str">
        <f>'Quantitatif DQE'!C2432</f>
        <v>18,2</v>
      </c>
      <c r="D391" s="87">
        <f>'Quantitatif DQE'!D2432</f>
        <v>0</v>
      </c>
    </row>
    <row r="392" spans="1:4" x14ac:dyDescent="0.25">
      <c r="A392" s="30" t="s">
        <v>1440</v>
      </c>
      <c r="B392" s="58"/>
      <c r="C392" s="3"/>
      <c r="D392" s="87"/>
    </row>
    <row r="393" spans="1:4" x14ac:dyDescent="0.25">
      <c r="A393" s="26"/>
      <c r="B393" s="59" t="s">
        <v>29</v>
      </c>
      <c r="C393" s="12" t="str">
        <f>'Quantitatif DQE'!C2453</f>
        <v>18,3</v>
      </c>
      <c r="D393" s="87">
        <f>'Quantitatif DQE'!D2453</f>
        <v>0</v>
      </c>
    </row>
    <row r="394" spans="1:4" x14ac:dyDescent="0.25">
      <c r="A394" s="25" t="s">
        <v>119</v>
      </c>
      <c r="B394" s="58"/>
      <c r="C394" s="3"/>
      <c r="D394" s="87"/>
    </row>
    <row r="395" spans="1:4" x14ac:dyDescent="0.25">
      <c r="A395" s="27"/>
      <c r="B395" s="59" t="s">
        <v>29</v>
      </c>
      <c r="C395" s="12" t="str">
        <f>'Quantitatif DQE'!C2460</f>
        <v>18,4</v>
      </c>
      <c r="D395" s="87">
        <f>'Quantitatif DQE'!D2460</f>
        <v>0</v>
      </c>
    </row>
    <row r="396" spans="1:4" x14ac:dyDescent="0.25">
      <c r="A396" s="26"/>
      <c r="B396" s="59" t="s">
        <v>126</v>
      </c>
      <c r="C396" s="8" t="str">
        <f>'Quantitatif DQE'!C2461</f>
        <v>18 CVC</v>
      </c>
      <c r="D396" s="87">
        <f>'Quantitatif DQE'!D2461</f>
        <v>0</v>
      </c>
    </row>
    <row r="397" spans="1:4" x14ac:dyDescent="0.25">
      <c r="A397" s="30" t="s">
        <v>1459</v>
      </c>
      <c r="B397" s="58"/>
      <c r="C397" s="3"/>
      <c r="D397" s="87"/>
    </row>
    <row r="398" spans="1:4" x14ac:dyDescent="0.25">
      <c r="A398" s="26"/>
      <c r="B398" s="59" t="s">
        <v>271</v>
      </c>
      <c r="C398" s="12" t="str">
        <f>'Quantitatif DQE'!C2464</f>
        <v>18,1</v>
      </c>
      <c r="D398" s="87">
        <f>'Quantitatif DQE'!D2464</f>
        <v>0</v>
      </c>
    </row>
    <row r="399" spans="1:4" x14ac:dyDescent="0.25">
      <c r="A399" s="25" t="s">
        <v>129</v>
      </c>
      <c r="B399" s="62"/>
      <c r="C399" s="3"/>
      <c r="D399" s="87"/>
    </row>
    <row r="400" spans="1:4" x14ac:dyDescent="0.25">
      <c r="A400" s="26"/>
      <c r="B400" s="59" t="s">
        <v>271</v>
      </c>
      <c r="C400" s="12" t="str">
        <f>'Quantitatif DQE'!C2524</f>
        <v>18,2</v>
      </c>
      <c r="D400" s="87">
        <f>'Quantitatif DQE'!D2524</f>
        <v>0</v>
      </c>
    </row>
    <row r="401" spans="1:4" x14ac:dyDescent="0.25">
      <c r="A401" s="25" t="s">
        <v>119</v>
      </c>
      <c r="B401" s="58"/>
      <c r="C401" s="3"/>
      <c r="D401" s="87"/>
    </row>
    <row r="402" spans="1:4" x14ac:dyDescent="0.25">
      <c r="A402" s="26"/>
      <c r="B402" s="59" t="s">
        <v>271</v>
      </c>
      <c r="C402" s="12" t="str">
        <f>'Quantitatif DQE'!C2531</f>
        <v>18,3</v>
      </c>
      <c r="D402" s="87">
        <f>'Quantitatif DQE'!D2531</f>
        <v>0</v>
      </c>
    </row>
    <row r="403" spans="1:4" ht="15.75" thickBot="1" x14ac:dyDescent="0.3">
      <c r="A403" s="26"/>
      <c r="B403" s="59" t="s">
        <v>163</v>
      </c>
      <c r="C403" s="8" t="str">
        <f>'Quantitatif DQE'!C2532</f>
        <v>18 PBS</v>
      </c>
      <c r="D403" s="87">
        <f>'Quantitatif DQE'!D2532</f>
        <v>0</v>
      </c>
    </row>
    <row r="404" spans="1:4" ht="16.5" thickBot="1" x14ac:dyDescent="0.3">
      <c r="A404" s="56"/>
      <c r="B404" s="61" t="s">
        <v>1477</v>
      </c>
      <c r="C404" s="10">
        <f>'Quantitatif DQE'!C2533</f>
        <v>18</v>
      </c>
      <c r="D404" s="82">
        <f>'Quantitatif DQE'!D2533</f>
        <v>0</v>
      </c>
    </row>
    <row r="405" spans="1:4" x14ac:dyDescent="0.25">
      <c r="A405" s="31"/>
      <c r="B405" s="63"/>
      <c r="C405" s="3"/>
      <c r="D405" s="87"/>
    </row>
    <row r="406" spans="1:4" ht="15.75" x14ac:dyDescent="0.25">
      <c r="A406" s="22" t="s">
        <v>1478</v>
      </c>
      <c r="B406" s="62"/>
      <c r="C406" s="3"/>
      <c r="D406" s="87"/>
    </row>
    <row r="407" spans="1:4" x14ac:dyDescent="0.25">
      <c r="A407" s="30" t="s">
        <v>1402</v>
      </c>
      <c r="B407" s="58"/>
      <c r="C407" s="3"/>
      <c r="D407" s="87"/>
    </row>
    <row r="408" spans="1:4" x14ac:dyDescent="0.25">
      <c r="A408" s="26"/>
      <c r="B408" s="59" t="s">
        <v>29</v>
      </c>
      <c r="C408" s="12" t="str">
        <f>'Quantitatif DQE'!C2554</f>
        <v>19,1</v>
      </c>
      <c r="D408" s="87">
        <f>'Quantitatif DQE'!D2554</f>
        <v>0</v>
      </c>
    </row>
    <row r="409" spans="1:4" x14ac:dyDescent="0.25">
      <c r="A409" s="25" t="s">
        <v>119</v>
      </c>
      <c r="B409" s="58"/>
      <c r="C409" s="3"/>
      <c r="D409" s="87"/>
    </row>
    <row r="410" spans="1:4" x14ac:dyDescent="0.25">
      <c r="A410" s="27"/>
      <c r="B410" s="59" t="s">
        <v>29</v>
      </c>
      <c r="C410" s="12" t="str">
        <f>'Quantitatif DQE'!C2561</f>
        <v>19,2</v>
      </c>
      <c r="D410" s="87">
        <f>'Quantitatif DQE'!D2561</f>
        <v>0</v>
      </c>
    </row>
    <row r="411" spans="1:4" ht="15.75" thickBot="1" x14ac:dyDescent="0.3">
      <c r="A411" s="26"/>
      <c r="B411" s="59" t="s">
        <v>126</v>
      </c>
      <c r="C411" s="8" t="str">
        <f>'Quantitatif DQE'!C2562</f>
        <v>19 CVC</v>
      </c>
      <c r="D411" s="87">
        <f>'Quantitatif DQE'!D2562</f>
        <v>0</v>
      </c>
    </row>
    <row r="412" spans="1:4" ht="16.5" thickBot="1" x14ac:dyDescent="0.3">
      <c r="A412" s="56"/>
      <c r="B412" s="61" t="s">
        <v>1493</v>
      </c>
      <c r="C412" s="10">
        <f>'Quantitatif DQE'!C2563</f>
        <v>19</v>
      </c>
      <c r="D412" s="82">
        <f>'Quantitatif DQE'!D2563</f>
        <v>0</v>
      </c>
    </row>
    <row r="413" spans="1:4" ht="15.75" x14ac:dyDescent="0.25">
      <c r="A413" s="55"/>
      <c r="B413" s="64"/>
      <c r="C413" s="36"/>
      <c r="D413" s="88"/>
    </row>
    <row r="414" spans="1:4" x14ac:dyDescent="0.25">
      <c r="A414" s="11" t="str">
        <f>'Quantitatif DQE'!A2565</f>
        <v>PMA 5ème et 6 ème (Bât. Diaverum)</v>
      </c>
      <c r="B414" s="65"/>
      <c r="C414" s="12"/>
      <c r="D414" s="89"/>
    </row>
    <row r="415" spans="1:4" x14ac:dyDescent="0.25">
      <c r="A415" s="38"/>
      <c r="B415" s="65"/>
      <c r="C415" s="12"/>
      <c r="D415" s="89"/>
    </row>
    <row r="416" spans="1:4" x14ac:dyDescent="0.25">
      <c r="A416" s="38" t="str">
        <f>'Quantitatif DQE'!A2567</f>
        <v>Unites terminales DRV</v>
      </c>
      <c r="B416" s="65"/>
      <c r="C416" s="12"/>
      <c r="D416" s="89"/>
    </row>
    <row r="417" spans="1:4" x14ac:dyDescent="0.25">
      <c r="A417" s="38">
        <f>'Quantitatif DQE'!A2586</f>
        <v>0</v>
      </c>
      <c r="B417" s="66" t="str">
        <f>'Quantitatif DQE'!B2586</f>
        <v>Sous total CVC H.T.</v>
      </c>
      <c r="C417" s="12" t="str">
        <f>'Quantitatif DQE'!C2586</f>
        <v>20,1</v>
      </c>
      <c r="D417" s="89">
        <f>'Quantitatif DQE'!D2586</f>
        <v>0</v>
      </c>
    </row>
    <row r="418" spans="1:4" x14ac:dyDescent="0.25">
      <c r="A418" s="4" t="str">
        <f>'Quantitatif DQE'!A2587</f>
        <v>INTERVENTIONS ANNEXES</v>
      </c>
      <c r="B418" s="65"/>
      <c r="C418" s="12"/>
      <c r="D418" s="90"/>
    </row>
    <row r="419" spans="1:4" x14ac:dyDescent="0.25">
      <c r="A419" s="5"/>
      <c r="B419" s="66" t="str">
        <f>'Quantitatif DQE'!B2593</f>
        <v>Sous total CVC H.T.</v>
      </c>
      <c r="C419" s="12" t="str">
        <f>'Quantitatif DQE'!C2593</f>
        <v>20,2</v>
      </c>
      <c r="D419" s="90">
        <f>'Quantitatif DQE'!D2593</f>
        <v>0</v>
      </c>
    </row>
    <row r="420" spans="1:4" x14ac:dyDescent="0.25">
      <c r="A420" s="5"/>
      <c r="B420" s="66" t="str">
        <f>'Quantitatif DQE'!B2594</f>
        <v>Total CVC H.T.</v>
      </c>
      <c r="C420" s="12" t="str">
        <f>'Quantitatif DQE'!C2594</f>
        <v>20 CVC</v>
      </c>
      <c r="D420" s="90">
        <f>'Quantitatif DQE'!D2594</f>
        <v>0</v>
      </c>
    </row>
    <row r="421" spans="1:4" x14ac:dyDescent="0.25">
      <c r="A421" s="38" t="str">
        <f>'Quantitatif DQE'!A2595</f>
        <v>Plomberie 5 ème étage et 6 ème étage</v>
      </c>
      <c r="B421" s="65"/>
      <c r="C421" s="12"/>
      <c r="D421" s="89"/>
    </row>
    <row r="422" spans="1:4" x14ac:dyDescent="0.25">
      <c r="A422" s="4"/>
      <c r="B422" s="66" t="str">
        <f>'Quantitatif DQE'!B2602</f>
        <v>Sous total PBS H.T.</v>
      </c>
      <c r="C422" s="12" t="str">
        <f>'Quantitatif DQE'!C2602</f>
        <v>20,1</v>
      </c>
      <c r="D422" s="90">
        <f>'Quantitatif DQE'!D2602</f>
        <v>0</v>
      </c>
    </row>
    <row r="423" spans="1:4" x14ac:dyDescent="0.25">
      <c r="A423" s="4" t="str">
        <f>'Quantitatif DQE'!A2603</f>
        <v>INTERVENTIONS ANNEXES</v>
      </c>
      <c r="B423" s="65"/>
      <c r="C423" s="12"/>
      <c r="D423" s="90"/>
    </row>
    <row r="424" spans="1:4" x14ac:dyDescent="0.25">
      <c r="A424" s="6"/>
      <c r="B424" s="66" t="str">
        <f>'Quantitatif DQE'!B2609</f>
        <v>Sous total PBS H.T.</v>
      </c>
      <c r="C424" s="12" t="str">
        <f>'Quantitatif DQE'!C2609</f>
        <v>20,2</v>
      </c>
      <c r="D424" s="90">
        <f>'Quantitatif DQE'!D2609</f>
        <v>0</v>
      </c>
    </row>
    <row r="425" spans="1:4" ht="15.75" thickBot="1" x14ac:dyDescent="0.3">
      <c r="A425" s="6"/>
      <c r="B425" s="66" t="str">
        <f>'Quantitatif DQE'!B2610</f>
        <v>Total PBS H.T.</v>
      </c>
      <c r="C425" s="12" t="str">
        <f>'Quantitatif DQE'!C2610</f>
        <v>20 PBS</v>
      </c>
      <c r="D425" s="90">
        <f>'Quantitatif DQE'!D2610</f>
        <v>0</v>
      </c>
    </row>
    <row r="426" spans="1:4" ht="16.5" thickBot="1" x14ac:dyDescent="0.3">
      <c r="A426" s="56"/>
      <c r="B426" s="61" t="s">
        <v>1535</v>
      </c>
      <c r="C426" s="10">
        <f>'Quantitatif DQE'!C2611</f>
        <v>20</v>
      </c>
      <c r="D426" s="82">
        <f>'Quantitatif DQE'!D2611</f>
        <v>0</v>
      </c>
    </row>
    <row r="427" spans="1:4" ht="15.75" x14ac:dyDescent="0.25">
      <c r="A427" s="55"/>
      <c r="B427" s="64"/>
      <c r="C427" s="36"/>
      <c r="D427" s="88"/>
    </row>
    <row r="428" spans="1:4" ht="15.75" x14ac:dyDescent="0.25">
      <c r="A428" s="22" t="s">
        <v>1494</v>
      </c>
      <c r="B428" s="67"/>
      <c r="C428" s="3"/>
      <c r="D428" s="87"/>
    </row>
    <row r="429" spans="1:4" ht="25.5" x14ac:dyDescent="0.25">
      <c r="A429" s="14" t="s">
        <v>1495</v>
      </c>
      <c r="B429" s="21"/>
      <c r="C429" s="3"/>
      <c r="D429" s="87"/>
    </row>
    <row r="430" spans="1:4" x14ac:dyDescent="0.25">
      <c r="A430" s="17"/>
      <c r="B430" s="68" t="s">
        <v>29</v>
      </c>
      <c r="C430" s="12" t="str">
        <f>'Quantitatif DQE'!C2619</f>
        <v>21,1</v>
      </c>
      <c r="D430" s="87">
        <f>'Quantitatif DQE'!D2619</f>
        <v>0</v>
      </c>
    </row>
    <row r="431" spans="1:4" x14ac:dyDescent="0.25">
      <c r="A431" s="17" t="s">
        <v>1502</v>
      </c>
      <c r="B431" s="68"/>
      <c r="C431" s="3"/>
      <c r="D431" s="87"/>
    </row>
    <row r="432" spans="1:4" x14ac:dyDescent="0.25">
      <c r="A432" s="17"/>
      <c r="B432" s="68" t="s">
        <v>29</v>
      </c>
      <c r="C432" s="12" t="str">
        <f>'Quantitatif DQE'!C2622</f>
        <v>21,2</v>
      </c>
      <c r="D432" s="87">
        <f>'Quantitatif DQE'!$D$2622</f>
        <v>0</v>
      </c>
    </row>
    <row r="433" spans="1:4" x14ac:dyDescent="0.25">
      <c r="A433" s="25" t="s">
        <v>119</v>
      </c>
      <c r="B433" s="69"/>
      <c r="C433" s="3"/>
      <c r="D433" s="87"/>
    </row>
    <row r="434" spans="1:4" x14ac:dyDescent="0.25">
      <c r="A434" s="27"/>
      <c r="B434" s="59" t="s">
        <v>29</v>
      </c>
      <c r="C434" s="12" t="str">
        <f>'Quantitatif DQE'!C2640</f>
        <v>21,3</v>
      </c>
      <c r="D434" s="87">
        <f>'Quantitatif DQE'!D2640</f>
        <v>0</v>
      </c>
    </row>
    <row r="435" spans="1:4" ht="15.75" thickBot="1" x14ac:dyDescent="0.3">
      <c r="A435" s="26"/>
      <c r="B435" s="59" t="s">
        <v>126</v>
      </c>
      <c r="C435" s="8" t="str">
        <f>'Quantitatif DQE'!$C$2641</f>
        <v>21 CVC</v>
      </c>
      <c r="D435" s="87">
        <f>'Quantitatif DQE'!$D$2641</f>
        <v>0</v>
      </c>
    </row>
    <row r="436" spans="1:4" ht="16.5" thickBot="1" x14ac:dyDescent="0.3">
      <c r="A436" s="56" t="s">
        <v>1505</v>
      </c>
      <c r="B436" s="61"/>
      <c r="C436" s="10">
        <f>'Quantitatif DQE'!C2642</f>
        <v>21</v>
      </c>
      <c r="D436" s="82">
        <f>'Quantitatif DQE'!D2642</f>
        <v>0</v>
      </c>
    </row>
    <row r="437" spans="1:4" ht="15.75" thickBot="1" x14ac:dyDescent="0.3">
      <c r="A437" s="14"/>
      <c r="B437" s="21"/>
      <c r="C437" s="20"/>
      <c r="D437" s="87"/>
    </row>
    <row r="438" spans="1:4" ht="16.5" thickBot="1" x14ac:dyDescent="0.3">
      <c r="A438" s="56"/>
      <c r="B438" s="61" t="s">
        <v>1506</v>
      </c>
      <c r="C438" s="81"/>
      <c r="D438" s="82">
        <f>'Quantitatif DQE'!$D$2643</f>
        <v>0</v>
      </c>
    </row>
    <row r="439" spans="1:4" ht="16.5" thickBot="1" x14ac:dyDescent="0.3">
      <c r="A439" s="56"/>
      <c r="B439" s="61" t="s">
        <v>1507</v>
      </c>
      <c r="C439" s="32">
        <v>0.2</v>
      </c>
      <c r="D439" s="82">
        <f>(D438*C439)+D438</f>
        <v>0</v>
      </c>
    </row>
    <row r="441" spans="1:4" x14ac:dyDescent="0.25">
      <c r="A441" s="23" t="str">
        <f>'Quantitatif DQE'!A2645</f>
        <v>HEURES OUVRABLES EN REGIE</v>
      </c>
    </row>
    <row r="442" spans="1:4" x14ac:dyDescent="0.25">
      <c r="A442" s="23" t="str">
        <f>'Quantitatif DQE'!A2646</f>
        <v>Taux horaire ouvrable main d’œuvre Ingénieur,</v>
      </c>
      <c r="B442" s="83">
        <f>'Quantitatif DQE'!B2646</f>
        <v>1</v>
      </c>
      <c r="C442" s="86" t="str">
        <f>'Quantitatif DQE'!D2646</f>
        <v>à renseigner</v>
      </c>
    </row>
    <row r="443" spans="1:4" x14ac:dyDescent="0.25">
      <c r="A443" s="23" t="str">
        <f>'Quantitatif DQE'!A2647</f>
        <v>Taux horaire ouvrable main d’œuvre Chargés d’affaire,</v>
      </c>
      <c r="B443" s="83">
        <f>'Quantitatif DQE'!B2647</f>
        <v>1</v>
      </c>
      <c r="C443" s="86" t="str">
        <f>'Quantitatif DQE'!D2647</f>
        <v>à renseigner</v>
      </c>
    </row>
    <row r="444" spans="1:4" x14ac:dyDescent="0.25">
      <c r="A444" s="23" t="str">
        <f>'Quantitatif DQE'!A2648</f>
        <v>Taux horaire ouvrable main d’œuvre Frigoriste qualifié,</v>
      </c>
      <c r="B444" s="83">
        <f>'Quantitatif DQE'!B2648</f>
        <v>1</v>
      </c>
      <c r="C444" s="86" t="str">
        <f>'Quantitatif DQE'!D2648</f>
        <v>à renseigner</v>
      </c>
    </row>
    <row r="445" spans="1:4" x14ac:dyDescent="0.25">
      <c r="A445" s="23" t="str">
        <f>'Quantitatif DQE'!A2649</f>
        <v>Taux horaire ouvrable main d’œuvre Plombier chauffagiste qualifié,</v>
      </c>
      <c r="B445" s="83">
        <f>'Quantitatif DQE'!B2649</f>
        <v>1</v>
      </c>
      <c r="C445" s="86" t="str">
        <f>'Quantitatif DQE'!D2649</f>
        <v>à renseigner</v>
      </c>
    </row>
    <row r="446" spans="1:4" x14ac:dyDescent="0.25">
      <c r="A446" s="23" t="str">
        <f>'Quantitatif DQE'!A2650</f>
        <v>Taux horaire ouvrable main d’œuvre Aide Frigoriste</v>
      </c>
      <c r="B446" s="83">
        <f>'Quantitatif DQE'!B2650</f>
        <v>1</v>
      </c>
      <c r="C446" s="86" t="str">
        <f>'Quantitatif DQE'!D2650</f>
        <v>à renseigner</v>
      </c>
    </row>
    <row r="447" spans="1:4" x14ac:dyDescent="0.25">
      <c r="A447" s="23" t="str">
        <f>'Quantitatif DQE'!A2651</f>
        <v>Taux horaire ouvrable main d’œuvre Aide plombier</v>
      </c>
      <c r="B447" s="83">
        <f>'Quantitatif DQE'!B2651</f>
        <v>1</v>
      </c>
      <c r="C447" s="86" t="str">
        <f>'Quantitatif DQE'!D2651</f>
        <v>à renseigner</v>
      </c>
    </row>
    <row r="449" spans="1:3" x14ac:dyDescent="0.25">
      <c r="A449" s="23" t="str">
        <f>'Quantitatif DQE'!A2653</f>
        <v>HEURES NON OUVRABLES EN REGIE</v>
      </c>
    </row>
    <row r="450" spans="1:3" x14ac:dyDescent="0.25">
      <c r="A450" s="23" t="str">
        <f>'Quantitatif DQE'!A2654</f>
        <v>Taux horaire non ouvrable main d’œuvre Ingénieur,</v>
      </c>
      <c r="B450" s="83">
        <f>'Quantitatif DQE'!B2654</f>
        <v>1</v>
      </c>
      <c r="C450" s="86" t="str">
        <f>'Quantitatif DQE'!D2654</f>
        <v>à renseigner</v>
      </c>
    </row>
    <row r="451" spans="1:3" x14ac:dyDescent="0.25">
      <c r="A451" s="23" t="str">
        <f>'Quantitatif DQE'!A2655</f>
        <v>Taux horaire non ouvrable main d’œuvre Chargés d’affaire,</v>
      </c>
      <c r="B451" s="83">
        <f>'Quantitatif DQE'!B2655</f>
        <v>1</v>
      </c>
      <c r="C451" s="86" t="str">
        <f>'Quantitatif DQE'!D2655</f>
        <v>à renseigner</v>
      </c>
    </row>
    <row r="452" spans="1:3" x14ac:dyDescent="0.25">
      <c r="A452" s="23" t="str">
        <f>'Quantitatif DQE'!A2656</f>
        <v>Taux horaire non ouvrable main d’œuvre Frigoriste qualifié,</v>
      </c>
      <c r="B452" s="83">
        <f>'Quantitatif DQE'!B2656</f>
        <v>1</v>
      </c>
      <c r="C452" s="86" t="str">
        <f>'Quantitatif DQE'!D2656</f>
        <v>à renseigner</v>
      </c>
    </row>
    <row r="453" spans="1:3" x14ac:dyDescent="0.25">
      <c r="A453" s="23" t="str">
        <f>'Quantitatif DQE'!A2657</f>
        <v>Taux horaire non ouvrable main d’œuvre Plombier chauffagiste qualifié,</v>
      </c>
      <c r="B453" s="83">
        <f>'Quantitatif DQE'!B2657</f>
        <v>1</v>
      </c>
      <c r="C453" s="86" t="str">
        <f>'Quantitatif DQE'!D2657</f>
        <v>à renseigner</v>
      </c>
    </row>
    <row r="454" spans="1:3" x14ac:dyDescent="0.25">
      <c r="A454" s="23" t="str">
        <f>'Quantitatif DQE'!A2658</f>
        <v>Taux horaire non ouvrable main d’œuvre Aide Frigoriste</v>
      </c>
      <c r="B454" s="83">
        <f>'Quantitatif DQE'!B2658</f>
        <v>1</v>
      </c>
      <c r="C454" s="86" t="str">
        <f>'Quantitatif DQE'!D2658</f>
        <v>à renseigner</v>
      </c>
    </row>
    <row r="455" spans="1:3" x14ac:dyDescent="0.25">
      <c r="A455" s="23" t="str">
        <f>'Quantitatif DQE'!A2659</f>
        <v>Taux horaire non ouvrable main d’œuvre Aide plombier</v>
      </c>
      <c r="B455" s="83">
        <f>'Quantitatif DQE'!B2659</f>
        <v>1</v>
      </c>
      <c r="C455" s="86" t="str">
        <f>'Quantitatif DQE'!D2659</f>
        <v>à renseigner</v>
      </c>
    </row>
  </sheetData>
  <sheetProtection password="CA4B" sheet="1" objects="1" scenarios="1"/>
  <dataValidations count="1">
    <dataValidation type="decimal" allowBlank="1" showInputMessage="1" showErrorMessage="1" sqref="C421 C414:C416">
      <formula1>0</formula1>
      <formula2>100000000</formula2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49"/>
  <sheetViews>
    <sheetView tabSelected="1" workbookViewId="0">
      <selection activeCell="I17" sqref="I17"/>
    </sheetView>
  </sheetViews>
  <sheetFormatPr baseColWidth="10" defaultRowHeight="15" x14ac:dyDescent="0.25"/>
  <cols>
    <col min="1" max="1" width="102.140625" customWidth="1"/>
    <col min="2" max="2" width="8.7109375" style="44" customWidth="1"/>
    <col min="3" max="3" width="14.5703125" style="44" customWidth="1"/>
    <col min="4" max="4" width="15.5703125" style="43" customWidth="1"/>
  </cols>
  <sheetData>
    <row r="1" spans="1:4" ht="16.5" thickBot="1" x14ac:dyDescent="0.3">
      <c r="A1" s="1" t="s">
        <v>0</v>
      </c>
      <c r="B1" s="45" t="s">
        <v>1</v>
      </c>
      <c r="C1" s="2" t="s">
        <v>2</v>
      </c>
      <c r="D1" s="34" t="s">
        <v>3</v>
      </c>
    </row>
    <row r="2" spans="1:4" x14ac:dyDescent="0.25">
      <c r="A2" s="91"/>
      <c r="B2" s="46"/>
      <c r="C2" s="75"/>
      <c r="D2" s="33"/>
    </row>
    <row r="3" spans="1:4" ht="15.75" x14ac:dyDescent="0.25">
      <c r="A3" s="45" t="s">
        <v>4</v>
      </c>
      <c r="B3" s="19"/>
      <c r="C3" s="75"/>
      <c r="D3" s="33"/>
    </row>
    <row r="4" spans="1:4" x14ac:dyDescent="0.25">
      <c r="A4" s="92" t="s">
        <v>5</v>
      </c>
      <c r="B4" s="19"/>
      <c r="C4" s="75"/>
      <c r="D4" s="33"/>
    </row>
    <row r="5" spans="1:4" x14ac:dyDescent="0.25">
      <c r="A5" s="93" t="s">
        <v>6</v>
      </c>
      <c r="B5" s="19">
        <v>1</v>
      </c>
      <c r="C5" s="76"/>
      <c r="D5" s="33" t="str">
        <f>IF(C5="","à renseigner",B5*C5)</f>
        <v>à renseigner</v>
      </c>
    </row>
    <row r="6" spans="1:4" x14ac:dyDescent="0.25">
      <c r="A6" s="93" t="s">
        <v>7</v>
      </c>
      <c r="B6" s="19">
        <v>1</v>
      </c>
      <c r="C6" s="76"/>
      <c r="D6" s="33" t="str">
        <f t="shared" ref="D6:D27" si="0">IF(C6="","à renseigner",B6*C6)</f>
        <v>à renseigner</v>
      </c>
    </row>
    <row r="7" spans="1:4" x14ac:dyDescent="0.25">
      <c r="A7" s="93" t="s">
        <v>8</v>
      </c>
      <c r="B7" s="19">
        <v>1</v>
      </c>
      <c r="C7" s="76"/>
      <c r="D7" s="33" t="str">
        <f t="shared" si="0"/>
        <v>à renseigner</v>
      </c>
    </row>
    <row r="8" spans="1:4" x14ac:dyDescent="0.25">
      <c r="A8" s="93" t="s">
        <v>9</v>
      </c>
      <c r="B8" s="19">
        <v>1</v>
      </c>
      <c r="C8" s="76"/>
      <c r="D8" s="33" t="str">
        <f t="shared" si="0"/>
        <v>à renseigner</v>
      </c>
    </row>
    <row r="9" spans="1:4" x14ac:dyDescent="0.25">
      <c r="A9" s="93" t="s">
        <v>10</v>
      </c>
      <c r="B9" s="19">
        <v>1</v>
      </c>
      <c r="C9" s="76"/>
      <c r="D9" s="33" t="str">
        <f t="shared" si="0"/>
        <v>à renseigner</v>
      </c>
    </row>
    <row r="10" spans="1:4" x14ac:dyDescent="0.25">
      <c r="A10" s="93" t="s">
        <v>11</v>
      </c>
      <c r="B10" s="19">
        <v>1</v>
      </c>
      <c r="C10" s="76"/>
      <c r="D10" s="33" t="str">
        <f t="shared" si="0"/>
        <v>à renseigner</v>
      </c>
    </row>
    <row r="11" spans="1:4" x14ac:dyDescent="0.25">
      <c r="A11" s="93" t="s">
        <v>12</v>
      </c>
      <c r="B11" s="19">
        <v>2</v>
      </c>
      <c r="C11" s="76"/>
      <c r="D11" s="33" t="str">
        <f t="shared" si="0"/>
        <v>à renseigner</v>
      </c>
    </row>
    <row r="12" spans="1:4" x14ac:dyDescent="0.25">
      <c r="A12" s="93" t="s">
        <v>13</v>
      </c>
      <c r="B12" s="19">
        <v>1</v>
      </c>
      <c r="C12" s="76"/>
      <c r="D12" s="33" t="str">
        <f t="shared" si="0"/>
        <v>à renseigner</v>
      </c>
    </row>
    <row r="13" spans="1:4" x14ac:dyDescent="0.25">
      <c r="A13" s="93" t="s">
        <v>14</v>
      </c>
      <c r="B13" s="19">
        <v>1</v>
      </c>
      <c r="C13" s="76"/>
      <c r="D13" s="33" t="str">
        <f t="shared" si="0"/>
        <v>à renseigner</v>
      </c>
    </row>
    <row r="14" spans="1:4" x14ac:dyDescent="0.25">
      <c r="A14" s="93" t="s">
        <v>15</v>
      </c>
      <c r="B14" s="19">
        <v>1</v>
      </c>
      <c r="C14" s="76"/>
      <c r="D14" s="33" t="str">
        <f t="shared" si="0"/>
        <v>à renseigner</v>
      </c>
    </row>
    <row r="15" spans="1:4" x14ac:dyDescent="0.25">
      <c r="A15" s="93" t="s">
        <v>16</v>
      </c>
      <c r="B15" s="19">
        <v>1</v>
      </c>
      <c r="C15" s="76"/>
      <c r="D15" s="33" t="str">
        <f t="shared" si="0"/>
        <v>à renseigner</v>
      </c>
    </row>
    <row r="16" spans="1:4" x14ac:dyDescent="0.25">
      <c r="A16" s="93" t="s">
        <v>17</v>
      </c>
      <c r="B16" s="19">
        <v>1</v>
      </c>
      <c r="C16" s="76"/>
      <c r="D16" s="33" t="str">
        <f t="shared" si="0"/>
        <v>à renseigner</v>
      </c>
    </row>
    <row r="17" spans="1:4" x14ac:dyDescent="0.25">
      <c r="A17" s="93" t="s">
        <v>18</v>
      </c>
      <c r="B17" s="19">
        <v>1</v>
      </c>
      <c r="C17" s="76"/>
      <c r="D17" s="33" t="str">
        <f t="shared" si="0"/>
        <v>à renseigner</v>
      </c>
    </row>
    <row r="18" spans="1:4" x14ac:dyDescent="0.25">
      <c r="A18" s="93" t="s">
        <v>19</v>
      </c>
      <c r="B18" s="19">
        <v>2</v>
      </c>
      <c r="C18" s="76"/>
      <c r="D18" s="33" t="str">
        <f t="shared" si="0"/>
        <v>à renseigner</v>
      </c>
    </row>
    <row r="19" spans="1:4" x14ac:dyDescent="0.25">
      <c r="A19" s="93" t="s">
        <v>20</v>
      </c>
      <c r="B19" s="19">
        <v>1</v>
      </c>
      <c r="C19" s="76"/>
      <c r="D19" s="33" t="str">
        <f t="shared" si="0"/>
        <v>à renseigner</v>
      </c>
    </row>
    <row r="20" spans="1:4" x14ac:dyDescent="0.25">
      <c r="A20" s="93" t="s">
        <v>21</v>
      </c>
      <c r="B20" s="19">
        <v>1</v>
      </c>
      <c r="C20" s="76"/>
      <c r="D20" s="33" t="str">
        <f t="shared" si="0"/>
        <v>à renseigner</v>
      </c>
    </row>
    <row r="21" spans="1:4" x14ac:dyDescent="0.25">
      <c r="A21" s="93" t="s">
        <v>22</v>
      </c>
      <c r="B21" s="19">
        <v>1</v>
      </c>
      <c r="C21" s="76"/>
      <c r="D21" s="33" t="str">
        <f t="shared" si="0"/>
        <v>à renseigner</v>
      </c>
    </row>
    <row r="22" spans="1:4" x14ac:dyDescent="0.25">
      <c r="A22" s="93" t="s">
        <v>23</v>
      </c>
      <c r="B22" s="19">
        <v>1</v>
      </c>
      <c r="C22" s="76"/>
      <c r="D22" s="33" t="str">
        <f t="shared" si="0"/>
        <v>à renseigner</v>
      </c>
    </row>
    <row r="23" spans="1:4" x14ac:dyDescent="0.25">
      <c r="A23" s="93" t="s">
        <v>24</v>
      </c>
      <c r="B23" s="19">
        <v>1</v>
      </c>
      <c r="C23" s="76"/>
      <c r="D23" s="33" t="str">
        <f t="shared" si="0"/>
        <v>à renseigner</v>
      </c>
    </row>
    <row r="24" spans="1:4" x14ac:dyDescent="0.25">
      <c r="A24" s="93" t="s">
        <v>25</v>
      </c>
      <c r="B24" s="19">
        <v>1</v>
      </c>
      <c r="C24" s="76"/>
      <c r="D24" s="33" t="str">
        <f t="shared" si="0"/>
        <v>à renseigner</v>
      </c>
    </row>
    <row r="25" spans="1:4" x14ac:dyDescent="0.25">
      <c r="A25" s="93" t="s">
        <v>26</v>
      </c>
      <c r="B25" s="19">
        <v>1</v>
      </c>
      <c r="C25" s="76"/>
      <c r="D25" s="33" t="str">
        <f t="shared" si="0"/>
        <v>à renseigner</v>
      </c>
    </row>
    <row r="26" spans="1:4" x14ac:dyDescent="0.25">
      <c r="A26" s="93" t="s">
        <v>27</v>
      </c>
      <c r="B26" s="19">
        <v>1</v>
      </c>
      <c r="C26" s="76"/>
      <c r="D26" s="33" t="str">
        <f t="shared" si="0"/>
        <v>à renseigner</v>
      </c>
    </row>
    <row r="27" spans="1:4" x14ac:dyDescent="0.25">
      <c r="A27" s="93" t="s">
        <v>28</v>
      </c>
      <c r="B27" s="19">
        <v>1</v>
      </c>
      <c r="C27" s="76"/>
      <c r="D27" s="33" t="str">
        <f t="shared" si="0"/>
        <v>à renseigner</v>
      </c>
    </row>
    <row r="28" spans="1:4" x14ac:dyDescent="0.25">
      <c r="A28" s="93"/>
      <c r="B28" s="18" t="s">
        <v>29</v>
      </c>
      <c r="C28" s="7" t="s">
        <v>30</v>
      </c>
      <c r="D28" s="33">
        <f>SUM(D5:D27)</f>
        <v>0</v>
      </c>
    </row>
    <row r="29" spans="1:4" x14ac:dyDescent="0.25">
      <c r="A29" s="92" t="s">
        <v>31</v>
      </c>
      <c r="B29" s="19"/>
      <c r="C29" s="75"/>
      <c r="D29" s="33"/>
    </row>
    <row r="30" spans="1:4" x14ac:dyDescent="0.25">
      <c r="A30" s="93" t="s">
        <v>32</v>
      </c>
      <c r="B30" s="19">
        <v>1</v>
      </c>
      <c r="C30" s="76"/>
      <c r="D30" s="33" t="str">
        <f t="shared" ref="D30:D38" si="1">IF(C30="","à renseigner",B30*C30)</f>
        <v>à renseigner</v>
      </c>
    </row>
    <row r="31" spans="1:4" x14ac:dyDescent="0.25">
      <c r="A31" s="93" t="s">
        <v>33</v>
      </c>
      <c r="B31" s="19">
        <v>1</v>
      </c>
      <c r="C31" s="76"/>
      <c r="D31" s="33" t="str">
        <f t="shared" si="1"/>
        <v>à renseigner</v>
      </c>
    </row>
    <row r="32" spans="1:4" x14ac:dyDescent="0.25">
      <c r="A32" s="93" t="s">
        <v>34</v>
      </c>
      <c r="B32" s="19">
        <v>1</v>
      </c>
      <c r="C32" s="76"/>
      <c r="D32" s="33" t="str">
        <f t="shared" si="1"/>
        <v>à renseigner</v>
      </c>
    </row>
    <row r="33" spans="1:4" x14ac:dyDescent="0.25">
      <c r="A33" s="93" t="s">
        <v>34</v>
      </c>
      <c r="B33" s="19">
        <v>1</v>
      </c>
      <c r="C33" s="76"/>
      <c r="D33" s="33" t="str">
        <f t="shared" si="1"/>
        <v>à renseigner</v>
      </c>
    </row>
    <row r="34" spans="1:4" x14ac:dyDescent="0.25">
      <c r="A34" s="93" t="s">
        <v>35</v>
      </c>
      <c r="B34" s="19">
        <v>1</v>
      </c>
      <c r="C34" s="76"/>
      <c r="D34" s="33" t="str">
        <f t="shared" si="1"/>
        <v>à renseigner</v>
      </c>
    </row>
    <row r="35" spans="1:4" x14ac:dyDescent="0.25">
      <c r="A35" s="93" t="s">
        <v>23</v>
      </c>
      <c r="B35" s="19">
        <v>1</v>
      </c>
      <c r="C35" s="76"/>
      <c r="D35" s="33" t="str">
        <f t="shared" si="1"/>
        <v>à renseigner</v>
      </c>
    </row>
    <row r="36" spans="1:4" x14ac:dyDescent="0.25">
      <c r="A36" s="93" t="s">
        <v>24</v>
      </c>
      <c r="B36" s="19">
        <v>1</v>
      </c>
      <c r="C36" s="76"/>
      <c r="D36" s="33" t="str">
        <f t="shared" si="1"/>
        <v>à renseigner</v>
      </c>
    </row>
    <row r="37" spans="1:4" x14ac:dyDescent="0.25">
      <c r="A37" s="93" t="s">
        <v>36</v>
      </c>
      <c r="B37" s="19">
        <v>1</v>
      </c>
      <c r="C37" s="76"/>
      <c r="D37" s="33" t="str">
        <f t="shared" si="1"/>
        <v>à renseigner</v>
      </c>
    </row>
    <row r="38" spans="1:4" x14ac:dyDescent="0.25">
      <c r="A38" s="93" t="s">
        <v>37</v>
      </c>
      <c r="B38" s="19">
        <v>1</v>
      </c>
      <c r="C38" s="76"/>
      <c r="D38" s="33" t="str">
        <f t="shared" si="1"/>
        <v>à renseigner</v>
      </c>
    </row>
    <row r="39" spans="1:4" x14ac:dyDescent="0.25">
      <c r="A39" s="93"/>
      <c r="B39" s="18" t="s">
        <v>29</v>
      </c>
      <c r="C39" s="7" t="s">
        <v>38</v>
      </c>
      <c r="D39" s="33">
        <f>SUM(D30:D38)</f>
        <v>0</v>
      </c>
    </row>
    <row r="40" spans="1:4" x14ac:dyDescent="0.25">
      <c r="A40" s="92" t="s">
        <v>39</v>
      </c>
      <c r="B40" s="19"/>
      <c r="C40" s="75"/>
      <c r="D40" s="33"/>
    </row>
    <row r="41" spans="1:4" x14ac:dyDescent="0.25">
      <c r="A41" s="93" t="s">
        <v>40</v>
      </c>
      <c r="B41" s="19">
        <v>1</v>
      </c>
      <c r="C41" s="76"/>
      <c r="D41" s="33" t="str">
        <f t="shared" ref="D41:D49" si="2">IF(C41="","à renseigner",B41*C41)</f>
        <v>à renseigner</v>
      </c>
    </row>
    <row r="42" spans="1:4" x14ac:dyDescent="0.25">
      <c r="A42" s="93" t="s">
        <v>41</v>
      </c>
      <c r="B42" s="19">
        <v>1</v>
      </c>
      <c r="C42" s="76"/>
      <c r="D42" s="33" t="str">
        <f t="shared" si="2"/>
        <v>à renseigner</v>
      </c>
    </row>
    <row r="43" spans="1:4" x14ac:dyDescent="0.25">
      <c r="A43" s="93" t="s">
        <v>42</v>
      </c>
      <c r="B43" s="19">
        <v>2</v>
      </c>
      <c r="C43" s="76"/>
      <c r="D43" s="33" t="str">
        <f t="shared" si="2"/>
        <v>à renseigner</v>
      </c>
    </row>
    <row r="44" spans="1:4" x14ac:dyDescent="0.25">
      <c r="A44" s="93" t="s">
        <v>43</v>
      </c>
      <c r="B44" s="19">
        <v>2</v>
      </c>
      <c r="C44" s="76"/>
      <c r="D44" s="33" t="str">
        <f t="shared" si="2"/>
        <v>à renseigner</v>
      </c>
    </row>
    <row r="45" spans="1:4" x14ac:dyDescent="0.25">
      <c r="A45" s="93" t="s">
        <v>44</v>
      </c>
      <c r="B45" s="19">
        <v>1</v>
      </c>
      <c r="C45" s="76"/>
      <c r="D45" s="33" t="str">
        <f t="shared" si="2"/>
        <v>à renseigner</v>
      </c>
    </row>
    <row r="46" spans="1:4" x14ac:dyDescent="0.25">
      <c r="A46" s="93" t="s">
        <v>45</v>
      </c>
      <c r="B46" s="19">
        <v>1</v>
      </c>
      <c r="C46" s="76"/>
      <c r="D46" s="33" t="str">
        <f t="shared" si="2"/>
        <v>à renseigner</v>
      </c>
    </row>
    <row r="47" spans="1:4" x14ac:dyDescent="0.25">
      <c r="A47" s="93" t="s">
        <v>46</v>
      </c>
      <c r="B47" s="19">
        <v>1</v>
      </c>
      <c r="C47" s="76"/>
      <c r="D47" s="33" t="str">
        <f t="shared" si="2"/>
        <v>à renseigner</v>
      </c>
    </row>
    <row r="48" spans="1:4" x14ac:dyDescent="0.25">
      <c r="A48" s="93" t="s">
        <v>47</v>
      </c>
      <c r="B48" s="19">
        <v>3</v>
      </c>
      <c r="C48" s="76"/>
      <c r="D48" s="33" t="str">
        <f t="shared" si="2"/>
        <v>à renseigner</v>
      </c>
    </row>
    <row r="49" spans="1:4" x14ac:dyDescent="0.25">
      <c r="A49" s="93" t="s">
        <v>48</v>
      </c>
      <c r="B49" s="19">
        <v>1</v>
      </c>
      <c r="C49" s="76"/>
      <c r="D49" s="33" t="str">
        <f t="shared" si="2"/>
        <v>à renseigner</v>
      </c>
    </row>
    <row r="50" spans="1:4" x14ac:dyDescent="0.25">
      <c r="A50" s="93"/>
      <c r="B50" s="18" t="s">
        <v>29</v>
      </c>
      <c r="C50" s="7" t="s">
        <v>49</v>
      </c>
      <c r="D50" s="33">
        <f>SUM(D41:D49)</f>
        <v>0</v>
      </c>
    </row>
    <row r="51" spans="1:4" x14ac:dyDescent="0.25">
      <c r="A51" s="92" t="s">
        <v>50</v>
      </c>
      <c r="B51" s="19"/>
      <c r="C51" s="75"/>
      <c r="D51" s="33"/>
    </row>
    <row r="52" spans="1:4" x14ac:dyDescent="0.25">
      <c r="A52" s="93" t="s">
        <v>51</v>
      </c>
      <c r="B52" s="19">
        <v>260</v>
      </c>
      <c r="C52" s="76"/>
      <c r="D52" s="33" t="str">
        <f t="shared" ref="D52" si="3">IF(C52="","à renseigner",B52*C52)</f>
        <v>à renseigner</v>
      </c>
    </row>
    <row r="53" spans="1:4" x14ac:dyDescent="0.25">
      <c r="A53" s="93"/>
      <c r="B53" s="18" t="s">
        <v>29</v>
      </c>
      <c r="C53" s="7" t="s">
        <v>52</v>
      </c>
      <c r="D53" s="33">
        <f>SUM(D52)</f>
        <v>0</v>
      </c>
    </row>
    <row r="54" spans="1:4" x14ac:dyDescent="0.25">
      <c r="A54" s="92" t="s">
        <v>53</v>
      </c>
      <c r="B54" s="19"/>
      <c r="C54" s="75"/>
      <c r="D54" s="33"/>
    </row>
    <row r="55" spans="1:4" x14ac:dyDescent="0.25">
      <c r="A55" s="93" t="s">
        <v>54</v>
      </c>
      <c r="B55" s="19">
        <v>18</v>
      </c>
      <c r="C55" s="76"/>
      <c r="D55" s="33" t="str">
        <f t="shared" ref="D55" si="4">IF(C55="","à renseigner",B55*C55)</f>
        <v>à renseigner</v>
      </c>
    </row>
    <row r="56" spans="1:4" x14ac:dyDescent="0.25">
      <c r="A56" s="93"/>
      <c r="B56" s="18" t="s">
        <v>29</v>
      </c>
      <c r="C56" s="7" t="s">
        <v>55</v>
      </c>
      <c r="D56" s="33">
        <f>SUM(D55)</f>
        <v>0</v>
      </c>
    </row>
    <row r="57" spans="1:4" x14ac:dyDescent="0.25">
      <c r="A57" s="92" t="s">
        <v>56</v>
      </c>
      <c r="B57" s="19"/>
      <c r="C57" s="75"/>
      <c r="D57" s="33"/>
    </row>
    <row r="58" spans="1:4" x14ac:dyDescent="0.25">
      <c r="A58" s="92" t="s">
        <v>57</v>
      </c>
      <c r="B58" s="19"/>
      <c r="C58" s="75"/>
      <c r="D58" s="33"/>
    </row>
    <row r="59" spans="1:4" x14ac:dyDescent="0.25">
      <c r="A59" s="93" t="s">
        <v>58</v>
      </c>
      <c r="B59" s="19">
        <v>1</v>
      </c>
      <c r="C59" s="76"/>
      <c r="D59" s="33" t="str">
        <f t="shared" ref="D59:D103" si="5">IF(C59="","à renseigner",B59*C59)</f>
        <v>à renseigner</v>
      </c>
    </row>
    <row r="60" spans="1:4" x14ac:dyDescent="0.25">
      <c r="A60" s="93" t="s">
        <v>59</v>
      </c>
      <c r="B60" s="19">
        <v>1</v>
      </c>
      <c r="C60" s="76"/>
      <c r="D60" s="33" t="str">
        <f t="shared" si="5"/>
        <v>à renseigner</v>
      </c>
    </row>
    <row r="61" spans="1:4" x14ac:dyDescent="0.25">
      <c r="A61" s="93" t="s">
        <v>60</v>
      </c>
      <c r="B61" s="19">
        <v>1</v>
      </c>
      <c r="C61" s="76"/>
      <c r="D61" s="33" t="str">
        <f t="shared" si="5"/>
        <v>à renseigner</v>
      </c>
    </row>
    <row r="62" spans="1:4" x14ac:dyDescent="0.25">
      <c r="A62" s="93" t="s">
        <v>61</v>
      </c>
      <c r="B62" s="19">
        <v>1</v>
      </c>
      <c r="C62" s="76"/>
      <c r="D62" s="33" t="str">
        <f t="shared" si="5"/>
        <v>à renseigner</v>
      </c>
    </row>
    <row r="63" spans="1:4" x14ac:dyDescent="0.25">
      <c r="A63" s="93" t="s">
        <v>62</v>
      </c>
      <c r="B63" s="19">
        <v>1</v>
      </c>
      <c r="C63" s="76"/>
      <c r="D63" s="33" t="str">
        <f t="shared" si="5"/>
        <v>à renseigner</v>
      </c>
    </row>
    <row r="64" spans="1:4" x14ac:dyDescent="0.25">
      <c r="A64" s="93" t="s">
        <v>63</v>
      </c>
      <c r="B64" s="19">
        <v>1</v>
      </c>
      <c r="C64" s="76"/>
      <c r="D64" s="33" t="str">
        <f t="shared" si="5"/>
        <v>à renseigner</v>
      </c>
    </row>
    <row r="65" spans="1:4" x14ac:dyDescent="0.25">
      <c r="A65" s="93" t="s">
        <v>64</v>
      </c>
      <c r="B65" s="19">
        <v>1</v>
      </c>
      <c r="C65" s="76"/>
      <c r="D65" s="33" t="str">
        <f t="shared" si="5"/>
        <v>à renseigner</v>
      </c>
    </row>
    <row r="66" spans="1:4" x14ac:dyDescent="0.25">
      <c r="A66" s="93" t="s">
        <v>65</v>
      </c>
      <c r="B66" s="19">
        <v>1</v>
      </c>
      <c r="C66" s="76"/>
      <c r="D66" s="33" t="str">
        <f t="shared" si="5"/>
        <v>à renseigner</v>
      </c>
    </row>
    <row r="67" spans="1:4" x14ac:dyDescent="0.25">
      <c r="A67" s="93" t="s">
        <v>66</v>
      </c>
      <c r="B67" s="19">
        <v>1</v>
      </c>
      <c r="C67" s="76"/>
      <c r="D67" s="33" t="str">
        <f t="shared" si="5"/>
        <v>à renseigner</v>
      </c>
    </row>
    <row r="68" spans="1:4" x14ac:dyDescent="0.25">
      <c r="A68" s="92" t="s">
        <v>67</v>
      </c>
      <c r="B68" s="19"/>
      <c r="C68" s="75"/>
      <c r="D68" s="33"/>
    </row>
    <row r="69" spans="1:4" x14ac:dyDescent="0.25">
      <c r="A69" s="93" t="s">
        <v>68</v>
      </c>
      <c r="B69" s="19">
        <v>1</v>
      </c>
      <c r="C69" s="76"/>
      <c r="D69" s="33" t="str">
        <f t="shared" si="5"/>
        <v>à renseigner</v>
      </c>
    </row>
    <row r="70" spans="1:4" x14ac:dyDescent="0.25">
      <c r="A70" s="93" t="s">
        <v>69</v>
      </c>
      <c r="B70" s="19">
        <v>1</v>
      </c>
      <c r="C70" s="76"/>
      <c r="D70" s="33" t="str">
        <f t="shared" si="5"/>
        <v>à renseigner</v>
      </c>
    </row>
    <row r="71" spans="1:4" x14ac:dyDescent="0.25">
      <c r="A71" s="93" t="s">
        <v>70</v>
      </c>
      <c r="B71" s="19">
        <v>1</v>
      </c>
      <c r="C71" s="76"/>
      <c r="D71" s="33" t="str">
        <f t="shared" si="5"/>
        <v>à renseigner</v>
      </c>
    </row>
    <row r="72" spans="1:4" x14ac:dyDescent="0.25">
      <c r="A72" s="93" t="s">
        <v>71</v>
      </c>
      <c r="B72" s="19">
        <v>1</v>
      </c>
      <c r="C72" s="76"/>
      <c r="D72" s="33" t="str">
        <f t="shared" si="5"/>
        <v>à renseigner</v>
      </c>
    </row>
    <row r="73" spans="1:4" x14ac:dyDescent="0.25">
      <c r="A73" s="92" t="s">
        <v>72</v>
      </c>
      <c r="B73" s="19"/>
      <c r="C73" s="75"/>
      <c r="D73" s="33"/>
    </row>
    <row r="74" spans="1:4" x14ac:dyDescent="0.25">
      <c r="A74" s="93" t="s">
        <v>73</v>
      </c>
      <c r="B74" s="19">
        <v>1</v>
      </c>
      <c r="C74" s="76"/>
      <c r="D74" s="33" t="str">
        <f t="shared" si="5"/>
        <v>à renseigner</v>
      </c>
    </row>
    <row r="75" spans="1:4" x14ac:dyDescent="0.25">
      <c r="A75" s="93" t="s">
        <v>74</v>
      </c>
      <c r="B75" s="19">
        <v>1</v>
      </c>
      <c r="C75" s="76"/>
      <c r="D75" s="33" t="str">
        <f t="shared" si="5"/>
        <v>à renseigner</v>
      </c>
    </row>
    <row r="76" spans="1:4" x14ac:dyDescent="0.25">
      <c r="A76" s="93" t="s">
        <v>75</v>
      </c>
      <c r="B76" s="19">
        <v>1</v>
      </c>
      <c r="C76" s="76"/>
      <c r="D76" s="33" t="str">
        <f t="shared" si="5"/>
        <v>à renseigner</v>
      </c>
    </row>
    <row r="77" spans="1:4" x14ac:dyDescent="0.25">
      <c r="A77" s="93" t="s">
        <v>76</v>
      </c>
      <c r="B77" s="19">
        <v>4</v>
      </c>
      <c r="C77" s="76"/>
      <c r="D77" s="33" t="str">
        <f t="shared" si="5"/>
        <v>à renseigner</v>
      </c>
    </row>
    <row r="78" spans="1:4" x14ac:dyDescent="0.25">
      <c r="A78" s="93" t="s">
        <v>77</v>
      </c>
      <c r="B78" s="19">
        <v>1</v>
      </c>
      <c r="C78" s="76"/>
      <c r="D78" s="33" t="str">
        <f t="shared" si="5"/>
        <v>à renseigner</v>
      </c>
    </row>
    <row r="79" spans="1:4" x14ac:dyDescent="0.25">
      <c r="A79" s="93" t="s">
        <v>78</v>
      </c>
      <c r="B79" s="19">
        <v>1</v>
      </c>
      <c r="C79" s="76"/>
      <c r="D79" s="33" t="str">
        <f t="shared" si="5"/>
        <v>à renseigner</v>
      </c>
    </row>
    <row r="80" spans="1:4" x14ac:dyDescent="0.25">
      <c r="A80" s="92" t="s">
        <v>79</v>
      </c>
      <c r="B80" s="19"/>
      <c r="C80" s="75"/>
      <c r="D80" s="33"/>
    </row>
    <row r="81" spans="1:4" x14ac:dyDescent="0.25">
      <c r="A81" s="93" t="s">
        <v>80</v>
      </c>
      <c r="B81" s="19">
        <v>1</v>
      </c>
      <c r="C81" s="76"/>
      <c r="D81" s="33" t="str">
        <f t="shared" si="5"/>
        <v>à renseigner</v>
      </c>
    </row>
    <row r="82" spans="1:4" x14ac:dyDescent="0.25">
      <c r="A82" s="93" t="s">
        <v>81</v>
      </c>
      <c r="B82" s="19">
        <v>1</v>
      </c>
      <c r="C82" s="76"/>
      <c r="D82" s="33" t="str">
        <f t="shared" si="5"/>
        <v>à renseigner</v>
      </c>
    </row>
    <row r="83" spans="1:4" x14ac:dyDescent="0.25">
      <c r="A83" s="92" t="s">
        <v>82</v>
      </c>
      <c r="B83" s="19"/>
      <c r="C83" s="75"/>
      <c r="D83" s="33"/>
    </row>
    <row r="84" spans="1:4" x14ac:dyDescent="0.25">
      <c r="A84" s="93" t="s">
        <v>74</v>
      </c>
      <c r="B84" s="19">
        <v>1</v>
      </c>
      <c r="C84" s="76"/>
      <c r="D84" s="33" t="str">
        <f t="shared" si="5"/>
        <v>à renseigner</v>
      </c>
    </row>
    <row r="85" spans="1:4" x14ac:dyDescent="0.25">
      <c r="A85" s="93" t="s">
        <v>75</v>
      </c>
      <c r="B85" s="19">
        <v>1</v>
      </c>
      <c r="C85" s="76"/>
      <c r="D85" s="33" t="str">
        <f t="shared" si="5"/>
        <v>à renseigner</v>
      </c>
    </row>
    <row r="86" spans="1:4" x14ac:dyDescent="0.25">
      <c r="A86" s="93" t="s">
        <v>76</v>
      </c>
      <c r="B86" s="19">
        <v>4</v>
      </c>
      <c r="C86" s="76"/>
      <c r="D86" s="33" t="str">
        <f t="shared" si="5"/>
        <v>à renseigner</v>
      </c>
    </row>
    <row r="87" spans="1:4" x14ac:dyDescent="0.25">
      <c r="A87" s="93" t="s">
        <v>83</v>
      </c>
      <c r="B87" s="19">
        <v>1</v>
      </c>
      <c r="C87" s="76"/>
      <c r="D87" s="33" t="str">
        <f t="shared" si="5"/>
        <v>à renseigner</v>
      </c>
    </row>
    <row r="88" spans="1:4" x14ac:dyDescent="0.25">
      <c r="A88" s="93" t="s">
        <v>84</v>
      </c>
      <c r="B88" s="19">
        <v>1</v>
      </c>
      <c r="C88" s="76"/>
      <c r="D88" s="33" t="str">
        <f t="shared" si="5"/>
        <v>à renseigner</v>
      </c>
    </row>
    <row r="89" spans="1:4" x14ac:dyDescent="0.25">
      <c r="A89" s="93" t="s">
        <v>78</v>
      </c>
      <c r="B89" s="19">
        <v>1</v>
      </c>
      <c r="C89" s="76"/>
      <c r="D89" s="33" t="str">
        <f t="shared" si="5"/>
        <v>à renseigner</v>
      </c>
    </row>
    <row r="90" spans="1:4" x14ac:dyDescent="0.25">
      <c r="A90" s="93" t="s">
        <v>85</v>
      </c>
      <c r="B90" s="19">
        <v>1</v>
      </c>
      <c r="C90" s="76"/>
      <c r="D90" s="33" t="str">
        <f t="shared" si="5"/>
        <v>à renseigner</v>
      </c>
    </row>
    <row r="91" spans="1:4" x14ac:dyDescent="0.25">
      <c r="A91" s="93" t="s">
        <v>86</v>
      </c>
      <c r="B91" s="19">
        <v>1</v>
      </c>
      <c r="C91" s="76"/>
      <c r="D91" s="33" t="str">
        <f t="shared" si="5"/>
        <v>à renseigner</v>
      </c>
    </row>
    <row r="92" spans="1:4" x14ac:dyDescent="0.25">
      <c r="A92" s="92" t="s">
        <v>87</v>
      </c>
      <c r="B92" s="19"/>
      <c r="C92" s="75"/>
      <c r="D92" s="33"/>
    </row>
    <row r="93" spans="1:4" x14ac:dyDescent="0.25">
      <c r="A93" s="93" t="s">
        <v>88</v>
      </c>
      <c r="B93" s="19">
        <v>1</v>
      </c>
      <c r="C93" s="76"/>
      <c r="D93" s="33" t="str">
        <f t="shared" si="5"/>
        <v>à renseigner</v>
      </c>
    </row>
    <row r="94" spans="1:4" x14ac:dyDescent="0.25">
      <c r="A94" s="93" t="s">
        <v>74</v>
      </c>
      <c r="B94" s="19">
        <v>1</v>
      </c>
      <c r="C94" s="76"/>
      <c r="D94" s="33" t="str">
        <f t="shared" si="5"/>
        <v>à renseigner</v>
      </c>
    </row>
    <row r="95" spans="1:4" x14ac:dyDescent="0.25">
      <c r="A95" s="93" t="s">
        <v>75</v>
      </c>
      <c r="B95" s="19">
        <v>1</v>
      </c>
      <c r="C95" s="76"/>
      <c r="D95" s="33" t="str">
        <f t="shared" si="5"/>
        <v>à renseigner</v>
      </c>
    </row>
    <row r="96" spans="1:4" x14ac:dyDescent="0.25">
      <c r="A96" s="93" t="s">
        <v>76</v>
      </c>
      <c r="B96" s="19">
        <v>35</v>
      </c>
      <c r="C96" s="76"/>
      <c r="D96" s="33" t="str">
        <f t="shared" si="5"/>
        <v>à renseigner</v>
      </c>
    </row>
    <row r="97" spans="1:4" x14ac:dyDescent="0.25">
      <c r="A97" s="93" t="s">
        <v>77</v>
      </c>
      <c r="B97" s="19">
        <v>1</v>
      </c>
      <c r="C97" s="76"/>
      <c r="D97" s="33" t="str">
        <f t="shared" si="5"/>
        <v>à renseigner</v>
      </c>
    </row>
    <row r="98" spans="1:4" x14ac:dyDescent="0.25">
      <c r="A98" s="93" t="s">
        <v>78</v>
      </c>
      <c r="B98" s="19">
        <v>1</v>
      </c>
      <c r="C98" s="76"/>
      <c r="D98" s="33" t="str">
        <f t="shared" si="5"/>
        <v>à renseigner</v>
      </c>
    </row>
    <row r="99" spans="1:4" x14ac:dyDescent="0.25">
      <c r="A99" s="93" t="s">
        <v>89</v>
      </c>
      <c r="B99" s="19">
        <v>25</v>
      </c>
      <c r="C99" s="76"/>
      <c r="D99" s="33" t="str">
        <f t="shared" si="5"/>
        <v>à renseigner</v>
      </c>
    </row>
    <row r="100" spans="1:4" x14ac:dyDescent="0.25">
      <c r="A100" s="93" t="s">
        <v>90</v>
      </c>
      <c r="B100" s="19">
        <v>4</v>
      </c>
      <c r="C100" s="76"/>
      <c r="D100" s="33" t="str">
        <f t="shared" si="5"/>
        <v>à renseigner</v>
      </c>
    </row>
    <row r="101" spans="1:4" x14ac:dyDescent="0.25">
      <c r="A101" s="93" t="s">
        <v>91</v>
      </c>
      <c r="B101" s="19">
        <v>1</v>
      </c>
      <c r="C101" s="76"/>
      <c r="D101" s="33" t="str">
        <f t="shared" si="5"/>
        <v>à renseigner</v>
      </c>
    </row>
    <row r="102" spans="1:4" x14ac:dyDescent="0.25">
      <c r="A102" s="93" t="s">
        <v>92</v>
      </c>
      <c r="B102" s="19">
        <v>2</v>
      </c>
      <c r="C102" s="76"/>
      <c r="D102" s="33" t="str">
        <f t="shared" si="5"/>
        <v>à renseigner</v>
      </c>
    </row>
    <row r="103" spans="1:4" x14ac:dyDescent="0.25">
      <c r="A103" s="93" t="s">
        <v>93</v>
      </c>
      <c r="B103" s="19">
        <v>2</v>
      </c>
      <c r="C103" s="76"/>
      <c r="D103" s="33" t="str">
        <f t="shared" si="5"/>
        <v>à renseigner</v>
      </c>
    </row>
    <row r="104" spans="1:4" x14ac:dyDescent="0.25">
      <c r="A104" s="93"/>
      <c r="B104" s="18" t="s">
        <v>29</v>
      </c>
      <c r="C104" s="8" t="s">
        <v>94</v>
      </c>
      <c r="D104" s="33">
        <f>SUM(D58:D103)</f>
        <v>0</v>
      </c>
    </row>
    <row r="105" spans="1:4" x14ac:dyDescent="0.25">
      <c r="A105" s="92" t="s">
        <v>95</v>
      </c>
      <c r="B105" s="19"/>
      <c r="C105" s="75"/>
      <c r="D105" s="33"/>
    </row>
    <row r="106" spans="1:4" x14ac:dyDescent="0.25">
      <c r="A106" s="93" t="s">
        <v>96</v>
      </c>
      <c r="B106" s="19">
        <v>8</v>
      </c>
      <c r="C106" s="76"/>
      <c r="D106" s="33" t="str">
        <f t="shared" ref="D106:D133" si="6">IF(C106="","à renseigner",B106*C106)</f>
        <v>à renseigner</v>
      </c>
    </row>
    <row r="107" spans="1:4" x14ac:dyDescent="0.25">
      <c r="A107" s="93" t="s">
        <v>97</v>
      </c>
      <c r="B107" s="19">
        <v>2</v>
      </c>
      <c r="C107" s="76"/>
      <c r="D107" s="33" t="str">
        <f t="shared" si="6"/>
        <v>à renseigner</v>
      </c>
    </row>
    <row r="108" spans="1:4" x14ac:dyDescent="0.25">
      <c r="A108" s="93" t="s">
        <v>98</v>
      </c>
      <c r="B108" s="19">
        <v>1</v>
      </c>
      <c r="C108" s="76"/>
      <c r="D108" s="33" t="str">
        <f t="shared" si="6"/>
        <v>à renseigner</v>
      </c>
    </row>
    <row r="109" spans="1:4" x14ac:dyDescent="0.25">
      <c r="A109" s="93" t="s">
        <v>99</v>
      </c>
      <c r="B109" s="19">
        <v>2</v>
      </c>
      <c r="C109" s="76"/>
      <c r="D109" s="33" t="str">
        <f t="shared" si="6"/>
        <v>à renseigner</v>
      </c>
    </row>
    <row r="110" spans="1:4" x14ac:dyDescent="0.25">
      <c r="A110" s="93" t="s">
        <v>100</v>
      </c>
      <c r="B110" s="19">
        <v>4</v>
      </c>
      <c r="C110" s="76"/>
      <c r="D110" s="33" t="str">
        <f t="shared" si="6"/>
        <v>à renseigner</v>
      </c>
    </row>
    <row r="111" spans="1:4" x14ac:dyDescent="0.25">
      <c r="A111" s="93" t="s">
        <v>101</v>
      </c>
      <c r="B111" s="19">
        <v>4</v>
      </c>
      <c r="C111" s="76"/>
      <c r="D111" s="33" t="str">
        <f t="shared" si="6"/>
        <v>à renseigner</v>
      </c>
    </row>
    <row r="112" spans="1:4" x14ac:dyDescent="0.25">
      <c r="A112" s="93" t="s">
        <v>102</v>
      </c>
      <c r="B112" s="19">
        <v>4</v>
      </c>
      <c r="C112" s="76"/>
      <c r="D112" s="33" t="str">
        <f t="shared" si="6"/>
        <v>à renseigner</v>
      </c>
    </row>
    <row r="113" spans="1:4" x14ac:dyDescent="0.25">
      <c r="A113" s="93" t="s">
        <v>103</v>
      </c>
      <c r="B113" s="19">
        <v>1</v>
      </c>
      <c r="C113" s="76"/>
      <c r="D113" s="33" t="str">
        <f t="shared" si="6"/>
        <v>à renseigner</v>
      </c>
    </row>
    <row r="114" spans="1:4" x14ac:dyDescent="0.25">
      <c r="A114" s="92" t="s">
        <v>104</v>
      </c>
      <c r="B114" s="19"/>
      <c r="C114" s="75"/>
      <c r="D114" s="33"/>
    </row>
    <row r="115" spans="1:4" x14ac:dyDescent="0.25">
      <c r="A115" s="93" t="s">
        <v>105</v>
      </c>
      <c r="B115" s="19">
        <v>1</v>
      </c>
      <c r="C115" s="76"/>
      <c r="D115" s="33" t="str">
        <f t="shared" si="6"/>
        <v>à renseigner</v>
      </c>
    </row>
    <row r="116" spans="1:4" x14ac:dyDescent="0.25">
      <c r="A116" s="93" t="s">
        <v>106</v>
      </c>
      <c r="B116" s="19">
        <v>1</v>
      </c>
      <c r="C116" s="76"/>
      <c r="D116" s="33" t="str">
        <f t="shared" si="6"/>
        <v>à renseigner</v>
      </c>
    </row>
    <row r="117" spans="1:4" x14ac:dyDescent="0.25">
      <c r="A117" s="93" t="s">
        <v>107</v>
      </c>
      <c r="B117" s="19">
        <v>1</v>
      </c>
      <c r="C117" s="76"/>
      <c r="D117" s="33" t="str">
        <f t="shared" si="6"/>
        <v>à renseigner</v>
      </c>
    </row>
    <row r="118" spans="1:4" x14ac:dyDescent="0.25">
      <c r="A118" s="92" t="s">
        <v>108</v>
      </c>
      <c r="B118" s="19"/>
      <c r="C118" s="75"/>
      <c r="D118" s="33"/>
    </row>
    <row r="119" spans="1:4" x14ac:dyDescent="0.25">
      <c r="A119" s="93" t="s">
        <v>109</v>
      </c>
      <c r="B119" s="19">
        <v>1</v>
      </c>
      <c r="C119" s="76"/>
      <c r="D119" s="33" t="str">
        <f t="shared" si="6"/>
        <v>à renseigner</v>
      </c>
    </row>
    <row r="120" spans="1:4" x14ac:dyDescent="0.25">
      <c r="A120" s="93" t="s">
        <v>110</v>
      </c>
      <c r="B120" s="19">
        <v>1</v>
      </c>
      <c r="C120" s="76"/>
      <c r="D120" s="33" t="str">
        <f t="shared" si="6"/>
        <v>à renseigner</v>
      </c>
    </row>
    <row r="121" spans="1:4" x14ac:dyDescent="0.25">
      <c r="A121" s="93" t="s">
        <v>107</v>
      </c>
      <c r="B121" s="19">
        <v>1</v>
      </c>
      <c r="C121" s="76"/>
      <c r="D121" s="33" t="str">
        <f t="shared" si="6"/>
        <v>à renseigner</v>
      </c>
    </row>
    <row r="122" spans="1:4" x14ac:dyDescent="0.25">
      <c r="A122" s="92" t="s">
        <v>111</v>
      </c>
      <c r="B122" s="19"/>
      <c r="C122" s="75"/>
      <c r="D122" s="33"/>
    </row>
    <row r="123" spans="1:4" x14ac:dyDescent="0.25">
      <c r="A123" s="93" t="s">
        <v>112</v>
      </c>
      <c r="B123" s="19">
        <v>1</v>
      </c>
      <c r="C123" s="76"/>
      <c r="D123" s="33" t="str">
        <f t="shared" si="6"/>
        <v>à renseigner</v>
      </c>
    </row>
    <row r="124" spans="1:4" x14ac:dyDescent="0.25">
      <c r="A124" s="93" t="s">
        <v>113</v>
      </c>
      <c r="B124" s="19">
        <v>1</v>
      </c>
      <c r="C124" s="76"/>
      <c r="D124" s="33" t="str">
        <f t="shared" si="6"/>
        <v>à renseigner</v>
      </c>
    </row>
    <row r="125" spans="1:4" x14ac:dyDescent="0.25">
      <c r="A125" s="93" t="s">
        <v>107</v>
      </c>
      <c r="B125" s="19">
        <v>1</v>
      </c>
      <c r="C125" s="76"/>
      <c r="D125" s="33" t="str">
        <f t="shared" si="6"/>
        <v>à renseigner</v>
      </c>
    </row>
    <row r="126" spans="1:4" x14ac:dyDescent="0.25">
      <c r="A126" s="93" t="s">
        <v>114</v>
      </c>
      <c r="B126" s="19">
        <v>4</v>
      </c>
      <c r="C126" s="76"/>
      <c r="D126" s="33" t="str">
        <f t="shared" si="6"/>
        <v>à renseigner</v>
      </c>
    </row>
    <row r="127" spans="1:4" x14ac:dyDescent="0.25">
      <c r="A127" s="93" t="s">
        <v>106</v>
      </c>
      <c r="B127" s="19">
        <v>4</v>
      </c>
      <c r="C127" s="76"/>
      <c r="D127" s="33" t="str">
        <f t="shared" si="6"/>
        <v>à renseigner</v>
      </c>
    </row>
    <row r="128" spans="1:4" x14ac:dyDescent="0.25">
      <c r="A128" s="93" t="s">
        <v>107</v>
      </c>
      <c r="B128" s="19">
        <v>4</v>
      </c>
      <c r="C128" s="76"/>
      <c r="D128" s="33" t="str">
        <f t="shared" si="6"/>
        <v>à renseigner</v>
      </c>
    </row>
    <row r="129" spans="1:4" x14ac:dyDescent="0.25">
      <c r="A129" s="93" t="s">
        <v>115</v>
      </c>
      <c r="B129" s="19">
        <v>1</v>
      </c>
      <c r="C129" s="76"/>
      <c r="D129" s="33" t="str">
        <f t="shared" si="6"/>
        <v>à renseigner</v>
      </c>
    </row>
    <row r="130" spans="1:4" x14ac:dyDescent="0.25">
      <c r="A130" s="93" t="s">
        <v>116</v>
      </c>
      <c r="B130" s="19">
        <v>1</v>
      </c>
      <c r="C130" s="76"/>
      <c r="D130" s="33" t="str">
        <f t="shared" si="6"/>
        <v>à renseigner</v>
      </c>
    </row>
    <row r="131" spans="1:4" x14ac:dyDescent="0.25">
      <c r="A131" s="93" t="s">
        <v>117</v>
      </c>
      <c r="B131" s="19">
        <v>1</v>
      </c>
      <c r="C131" s="76"/>
      <c r="D131" s="33" t="str">
        <f t="shared" si="6"/>
        <v>à renseigner</v>
      </c>
    </row>
    <row r="132" spans="1:4" x14ac:dyDescent="0.25">
      <c r="A132" s="93" t="s">
        <v>106</v>
      </c>
      <c r="B132" s="19">
        <v>3</v>
      </c>
      <c r="C132" s="76"/>
      <c r="D132" s="33" t="str">
        <f t="shared" si="6"/>
        <v>à renseigner</v>
      </c>
    </row>
    <row r="133" spans="1:4" x14ac:dyDescent="0.25">
      <c r="A133" s="93" t="s">
        <v>107</v>
      </c>
      <c r="B133" s="19">
        <v>3</v>
      </c>
      <c r="C133" s="76"/>
      <c r="D133" s="33" t="str">
        <f t="shared" si="6"/>
        <v>à renseigner</v>
      </c>
    </row>
    <row r="134" spans="1:4" x14ac:dyDescent="0.25">
      <c r="A134" s="93"/>
      <c r="B134" s="18" t="s">
        <v>29</v>
      </c>
      <c r="C134" s="7" t="s">
        <v>118</v>
      </c>
      <c r="D134" s="33">
        <f>SUM(D106:D133)</f>
        <v>0</v>
      </c>
    </row>
    <row r="135" spans="1:4" x14ac:dyDescent="0.25">
      <c r="A135" s="92" t="s">
        <v>119</v>
      </c>
      <c r="B135" s="19"/>
      <c r="C135" s="75"/>
      <c r="D135" s="33"/>
    </row>
    <row r="136" spans="1:4" ht="25.5" x14ac:dyDescent="0.25">
      <c r="A136" s="94" t="s">
        <v>120</v>
      </c>
      <c r="B136" s="19">
        <v>1</v>
      </c>
      <c r="C136" s="76"/>
      <c r="D136" s="33" t="str">
        <f t="shared" ref="D136:D140" si="7">IF(C136="","à renseigner",B136*C136)</f>
        <v>à renseigner</v>
      </c>
    </row>
    <row r="137" spans="1:4" ht="25.5" x14ac:dyDescent="0.25">
      <c r="A137" s="93" t="s">
        <v>121</v>
      </c>
      <c r="B137" s="19">
        <v>1</v>
      </c>
      <c r="C137" s="76"/>
      <c r="D137" s="33" t="str">
        <f t="shared" si="7"/>
        <v>à renseigner</v>
      </c>
    </row>
    <row r="138" spans="1:4" x14ac:dyDescent="0.25">
      <c r="A138" s="93" t="s">
        <v>122</v>
      </c>
      <c r="B138" s="19">
        <v>1</v>
      </c>
      <c r="C138" s="76"/>
      <c r="D138" s="33" t="str">
        <f t="shared" si="7"/>
        <v>à renseigner</v>
      </c>
    </row>
    <row r="139" spans="1:4" x14ac:dyDescent="0.25">
      <c r="A139" s="93" t="s">
        <v>123</v>
      </c>
      <c r="B139" s="19">
        <v>1</v>
      </c>
      <c r="C139" s="76"/>
      <c r="D139" s="33" t="str">
        <f t="shared" si="7"/>
        <v>à renseigner</v>
      </c>
    </row>
    <row r="140" spans="1:4" x14ac:dyDescent="0.25">
      <c r="A140" s="93" t="s">
        <v>124</v>
      </c>
      <c r="B140" s="19">
        <v>1</v>
      </c>
      <c r="C140" s="76"/>
      <c r="D140" s="33" t="str">
        <f t="shared" si="7"/>
        <v>à renseigner</v>
      </c>
    </row>
    <row r="141" spans="1:4" x14ac:dyDescent="0.25">
      <c r="A141" s="93"/>
      <c r="B141" s="18" t="s">
        <v>29</v>
      </c>
      <c r="C141" s="7" t="s">
        <v>125</v>
      </c>
      <c r="D141" s="33">
        <f>SUM(D136:D140)</f>
        <v>0</v>
      </c>
    </row>
    <row r="142" spans="1:4" x14ac:dyDescent="0.25">
      <c r="A142" s="93"/>
      <c r="B142" s="18" t="s">
        <v>126</v>
      </c>
      <c r="C142" s="7" t="s">
        <v>127</v>
      </c>
      <c r="D142" s="33">
        <f>D28+D39+D50+D53+D56+D104+D134+D141</f>
        <v>0</v>
      </c>
    </row>
    <row r="143" spans="1:4" x14ac:dyDescent="0.25">
      <c r="A143" s="95" t="s">
        <v>128</v>
      </c>
      <c r="B143" s="19"/>
      <c r="C143" s="75"/>
      <c r="D143" s="33"/>
    </row>
    <row r="144" spans="1:4" x14ac:dyDescent="0.25">
      <c r="A144" s="93" t="s">
        <v>129</v>
      </c>
      <c r="B144" s="19"/>
      <c r="C144" s="75"/>
      <c r="D144" s="33"/>
    </row>
    <row r="145" spans="1:4" x14ac:dyDescent="0.25">
      <c r="A145" s="93" t="s">
        <v>130</v>
      </c>
      <c r="B145" s="19">
        <v>2</v>
      </c>
      <c r="C145" s="76"/>
      <c r="D145" s="33" t="str">
        <f t="shared" ref="D145:D171" si="8">IF(C145="","à renseigner",B145*C145)</f>
        <v>à renseigner</v>
      </c>
    </row>
    <row r="146" spans="1:4" x14ac:dyDescent="0.25">
      <c r="A146" s="93" t="s">
        <v>131</v>
      </c>
      <c r="B146" s="19">
        <v>2</v>
      </c>
      <c r="C146" s="76"/>
      <c r="D146" s="33" t="str">
        <f t="shared" si="8"/>
        <v>à renseigner</v>
      </c>
    </row>
    <row r="147" spans="1:4" x14ac:dyDescent="0.25">
      <c r="A147" s="93" t="s">
        <v>132</v>
      </c>
      <c r="B147" s="19">
        <v>2</v>
      </c>
      <c r="C147" s="76"/>
      <c r="D147" s="33" t="str">
        <f t="shared" si="8"/>
        <v>à renseigner</v>
      </c>
    </row>
    <row r="148" spans="1:4" x14ac:dyDescent="0.25">
      <c r="A148" s="93" t="s">
        <v>133</v>
      </c>
      <c r="B148" s="19">
        <v>3</v>
      </c>
      <c r="C148" s="76"/>
      <c r="D148" s="33" t="str">
        <f t="shared" si="8"/>
        <v>à renseigner</v>
      </c>
    </row>
    <row r="149" spans="1:4" x14ac:dyDescent="0.25">
      <c r="A149" s="93" t="s">
        <v>132</v>
      </c>
      <c r="B149" s="19">
        <v>3</v>
      </c>
      <c r="C149" s="76"/>
      <c r="D149" s="33" t="str">
        <f t="shared" si="8"/>
        <v>à renseigner</v>
      </c>
    </row>
    <row r="150" spans="1:4" x14ac:dyDescent="0.25">
      <c r="A150" s="93" t="s">
        <v>134</v>
      </c>
      <c r="B150" s="19">
        <v>1</v>
      </c>
      <c r="C150" s="76"/>
      <c r="D150" s="33" t="str">
        <f t="shared" si="8"/>
        <v>à renseigner</v>
      </c>
    </row>
    <row r="151" spans="1:4" x14ac:dyDescent="0.25">
      <c r="A151" s="93" t="s">
        <v>132</v>
      </c>
      <c r="B151" s="19">
        <v>1</v>
      </c>
      <c r="C151" s="76"/>
      <c r="D151" s="33" t="str">
        <f t="shared" si="8"/>
        <v>à renseigner</v>
      </c>
    </row>
    <row r="152" spans="1:4" x14ac:dyDescent="0.25">
      <c r="A152" s="93" t="s">
        <v>135</v>
      </c>
      <c r="B152" s="19">
        <v>6</v>
      </c>
      <c r="C152" s="76"/>
      <c r="D152" s="33" t="str">
        <f t="shared" si="8"/>
        <v>à renseigner</v>
      </c>
    </row>
    <row r="153" spans="1:4" x14ac:dyDescent="0.25">
      <c r="A153" s="93" t="s">
        <v>136</v>
      </c>
      <c r="B153" s="19">
        <v>3</v>
      </c>
      <c r="C153" s="76"/>
      <c r="D153" s="33" t="str">
        <f t="shared" si="8"/>
        <v>à renseigner</v>
      </c>
    </row>
    <row r="154" spans="1:4" x14ac:dyDescent="0.25">
      <c r="A154" s="93" t="s">
        <v>137</v>
      </c>
      <c r="B154" s="19">
        <v>1</v>
      </c>
      <c r="C154" s="76"/>
      <c r="D154" s="33" t="str">
        <f t="shared" si="8"/>
        <v>à renseigner</v>
      </c>
    </row>
    <row r="155" spans="1:4" x14ac:dyDescent="0.25">
      <c r="A155" s="93" t="s">
        <v>138</v>
      </c>
      <c r="B155" s="19">
        <v>1</v>
      </c>
      <c r="C155" s="76"/>
      <c r="D155" s="33" t="str">
        <f t="shared" si="8"/>
        <v>à renseigner</v>
      </c>
    </row>
    <row r="156" spans="1:4" x14ac:dyDescent="0.25">
      <c r="A156" s="93" t="s">
        <v>139</v>
      </c>
      <c r="B156" s="19">
        <v>163</v>
      </c>
      <c r="C156" s="76"/>
      <c r="D156" s="33" t="str">
        <f t="shared" si="8"/>
        <v>à renseigner</v>
      </c>
    </row>
    <row r="157" spans="1:4" x14ac:dyDescent="0.25">
      <c r="A157" s="93" t="s">
        <v>140</v>
      </c>
      <c r="B157" s="19">
        <v>379</v>
      </c>
      <c r="C157" s="76"/>
      <c r="D157" s="33" t="str">
        <f t="shared" si="8"/>
        <v>à renseigner</v>
      </c>
    </row>
    <row r="158" spans="1:4" x14ac:dyDescent="0.25">
      <c r="A158" s="93" t="s">
        <v>141</v>
      </c>
      <c r="B158" s="19">
        <v>155</v>
      </c>
      <c r="C158" s="76"/>
      <c r="D158" s="33" t="str">
        <f t="shared" si="8"/>
        <v>à renseigner</v>
      </c>
    </row>
    <row r="159" spans="1:4" x14ac:dyDescent="0.25">
      <c r="A159" s="93" t="s">
        <v>142</v>
      </c>
      <c r="B159" s="19">
        <v>232</v>
      </c>
      <c r="C159" s="76"/>
      <c r="D159" s="33" t="str">
        <f t="shared" si="8"/>
        <v>à renseigner</v>
      </c>
    </row>
    <row r="160" spans="1:4" x14ac:dyDescent="0.25">
      <c r="A160" s="93" t="s">
        <v>143</v>
      </c>
      <c r="B160" s="19">
        <v>4</v>
      </c>
      <c r="C160" s="76"/>
      <c r="D160" s="33" t="str">
        <f t="shared" si="8"/>
        <v>à renseigner</v>
      </c>
    </row>
    <row r="161" spans="1:4" x14ac:dyDescent="0.25">
      <c r="A161" s="93" t="s">
        <v>144</v>
      </c>
      <c r="B161" s="19">
        <v>1</v>
      </c>
      <c r="C161" s="76"/>
      <c r="D161" s="33" t="str">
        <f t="shared" si="8"/>
        <v>à renseigner</v>
      </c>
    </row>
    <row r="162" spans="1:4" x14ac:dyDescent="0.25">
      <c r="A162" s="93" t="s">
        <v>145</v>
      </c>
      <c r="B162" s="19">
        <v>13</v>
      </c>
      <c r="C162" s="76"/>
      <c r="D162" s="33" t="str">
        <f t="shared" si="8"/>
        <v>à renseigner</v>
      </c>
    </row>
    <row r="163" spans="1:4" x14ac:dyDescent="0.25">
      <c r="A163" s="93" t="s">
        <v>146</v>
      </c>
      <c r="B163" s="19">
        <v>39</v>
      </c>
      <c r="C163" s="76"/>
      <c r="D163" s="33" t="str">
        <f t="shared" si="8"/>
        <v>à renseigner</v>
      </c>
    </row>
    <row r="164" spans="1:4" x14ac:dyDescent="0.25">
      <c r="A164" s="93" t="s">
        <v>147</v>
      </c>
      <c r="B164" s="19">
        <v>2</v>
      </c>
      <c r="C164" s="76"/>
      <c r="D164" s="33" t="str">
        <f t="shared" si="8"/>
        <v>à renseigner</v>
      </c>
    </row>
    <row r="165" spans="1:4" x14ac:dyDescent="0.25">
      <c r="A165" s="93" t="s">
        <v>148</v>
      </c>
      <c r="B165" s="19">
        <v>8</v>
      </c>
      <c r="C165" s="76"/>
      <c r="D165" s="33" t="str">
        <f t="shared" si="8"/>
        <v>à renseigner</v>
      </c>
    </row>
    <row r="166" spans="1:4" x14ac:dyDescent="0.25">
      <c r="A166" s="93" t="s">
        <v>149</v>
      </c>
      <c r="B166" s="19">
        <v>2</v>
      </c>
      <c r="C166" s="76"/>
      <c r="D166" s="33" t="str">
        <f t="shared" si="8"/>
        <v>à renseigner</v>
      </c>
    </row>
    <row r="167" spans="1:4" x14ac:dyDescent="0.25">
      <c r="A167" s="93" t="s">
        <v>150</v>
      </c>
      <c r="B167" s="19">
        <v>208</v>
      </c>
      <c r="C167" s="76"/>
      <c r="D167" s="33" t="str">
        <f t="shared" si="8"/>
        <v>à renseigner</v>
      </c>
    </row>
    <row r="168" spans="1:4" x14ac:dyDescent="0.25">
      <c r="A168" s="93" t="s">
        <v>151</v>
      </c>
      <c r="B168" s="19">
        <v>1</v>
      </c>
      <c r="C168" s="76"/>
      <c r="D168" s="33" t="str">
        <f t="shared" si="8"/>
        <v>à renseigner</v>
      </c>
    </row>
    <row r="169" spans="1:4" x14ac:dyDescent="0.25">
      <c r="A169" s="93" t="s">
        <v>152</v>
      </c>
      <c r="B169" s="19">
        <v>12</v>
      </c>
      <c r="C169" s="76"/>
      <c r="D169" s="33" t="str">
        <f t="shared" si="8"/>
        <v>à renseigner</v>
      </c>
    </row>
    <row r="170" spans="1:4" x14ac:dyDescent="0.25">
      <c r="A170" s="93" t="s">
        <v>153</v>
      </c>
      <c r="B170" s="19">
        <v>1</v>
      </c>
      <c r="C170" s="76"/>
      <c r="D170" s="33" t="str">
        <f t="shared" si="8"/>
        <v>à renseigner</v>
      </c>
    </row>
    <row r="171" spans="1:4" x14ac:dyDescent="0.25">
      <c r="A171" s="93" t="s">
        <v>154</v>
      </c>
      <c r="B171" s="19">
        <v>1</v>
      </c>
      <c r="C171" s="76"/>
      <c r="D171" s="33" t="str">
        <f t="shared" si="8"/>
        <v>à renseigner</v>
      </c>
    </row>
    <row r="172" spans="1:4" x14ac:dyDescent="0.25">
      <c r="A172" s="93"/>
      <c r="B172" s="47" t="s">
        <v>155</v>
      </c>
      <c r="C172" s="7" t="s">
        <v>156</v>
      </c>
      <c r="D172" s="33">
        <f>SUM(D144:D171)</f>
        <v>0</v>
      </c>
    </row>
    <row r="173" spans="1:4" x14ac:dyDescent="0.25">
      <c r="A173" s="92" t="s">
        <v>119</v>
      </c>
      <c r="B173" s="48"/>
      <c r="C173" s="75"/>
      <c r="D173" s="33"/>
    </row>
    <row r="174" spans="1:4" ht="25.5" x14ac:dyDescent="0.25">
      <c r="A174" s="93" t="s">
        <v>157</v>
      </c>
      <c r="B174" s="19">
        <v>1</v>
      </c>
      <c r="C174" s="76"/>
      <c r="D174" s="33" t="str">
        <f t="shared" ref="D174:D178" si="9">IF(C174="","à renseigner",B174*C174)</f>
        <v>à renseigner</v>
      </c>
    </row>
    <row r="175" spans="1:4" x14ac:dyDescent="0.25">
      <c r="A175" s="93" t="s">
        <v>158</v>
      </c>
      <c r="B175" s="19">
        <v>1</v>
      </c>
      <c r="C175" s="76"/>
      <c r="D175" s="33" t="str">
        <f t="shared" si="9"/>
        <v>à renseigner</v>
      </c>
    </row>
    <row r="176" spans="1:4" ht="25.5" x14ac:dyDescent="0.25">
      <c r="A176" s="93" t="s">
        <v>159</v>
      </c>
      <c r="B176" s="19">
        <v>1</v>
      </c>
      <c r="C176" s="76"/>
      <c r="D176" s="33" t="str">
        <f t="shared" si="9"/>
        <v>à renseigner</v>
      </c>
    </row>
    <row r="177" spans="1:4" x14ac:dyDescent="0.25">
      <c r="A177" s="93" t="s">
        <v>160</v>
      </c>
      <c r="B177" s="19">
        <v>1</v>
      </c>
      <c r="C177" s="76"/>
      <c r="D177" s="33" t="str">
        <f t="shared" si="9"/>
        <v>à renseigner</v>
      </c>
    </row>
    <row r="178" spans="1:4" ht="25.5" x14ac:dyDescent="0.25">
      <c r="A178" s="93" t="s">
        <v>161</v>
      </c>
      <c r="B178" s="19">
        <v>1</v>
      </c>
      <c r="C178" s="76"/>
      <c r="D178" s="33" t="str">
        <f t="shared" si="9"/>
        <v>à renseigner</v>
      </c>
    </row>
    <row r="179" spans="1:4" x14ac:dyDescent="0.25">
      <c r="A179" s="93"/>
      <c r="B179" s="47" t="s">
        <v>155</v>
      </c>
      <c r="C179" s="7" t="s">
        <v>162</v>
      </c>
      <c r="D179" s="33">
        <f>SUM(D174:D178)</f>
        <v>0</v>
      </c>
    </row>
    <row r="180" spans="1:4" ht="15.75" thickBot="1" x14ac:dyDescent="0.3">
      <c r="A180" s="93"/>
      <c r="B180" s="18" t="s">
        <v>163</v>
      </c>
      <c r="C180" s="7" t="s">
        <v>164</v>
      </c>
      <c r="D180" s="33">
        <f>D172+D179</f>
        <v>0</v>
      </c>
    </row>
    <row r="181" spans="1:4" ht="16.5" thickBot="1" x14ac:dyDescent="0.3">
      <c r="A181" s="96"/>
      <c r="B181" s="9" t="s">
        <v>165</v>
      </c>
      <c r="C181" s="10">
        <v>1</v>
      </c>
      <c r="D181" s="35">
        <f>D142+D180</f>
        <v>0</v>
      </c>
    </row>
    <row r="182" spans="1:4" x14ac:dyDescent="0.25">
      <c r="A182" s="92"/>
      <c r="B182" s="49"/>
      <c r="C182" s="75"/>
      <c r="D182" s="33"/>
    </row>
    <row r="183" spans="1:4" ht="15.75" x14ac:dyDescent="0.25">
      <c r="A183" s="45" t="s">
        <v>166</v>
      </c>
      <c r="B183" s="19"/>
      <c r="C183" s="75"/>
      <c r="D183" s="33"/>
    </row>
    <row r="184" spans="1:4" x14ac:dyDescent="0.25">
      <c r="A184" s="92" t="s">
        <v>167</v>
      </c>
      <c r="B184" s="19"/>
      <c r="C184" s="75"/>
      <c r="D184" s="33"/>
    </row>
    <row r="185" spans="1:4" x14ac:dyDescent="0.25">
      <c r="A185" s="93" t="s">
        <v>168</v>
      </c>
      <c r="B185" s="19">
        <v>1</v>
      </c>
      <c r="C185" s="76"/>
      <c r="D185" s="33" t="str">
        <f t="shared" ref="D185:D206" si="10">IF(C185="","à renseigner",B185*C185)</f>
        <v>à renseigner</v>
      </c>
    </row>
    <row r="186" spans="1:4" x14ac:dyDescent="0.25">
      <c r="A186" s="93" t="s">
        <v>169</v>
      </c>
      <c r="B186" s="19">
        <v>1</v>
      </c>
      <c r="C186" s="76"/>
      <c r="D186" s="33" t="str">
        <f t="shared" si="10"/>
        <v>à renseigner</v>
      </c>
    </row>
    <row r="187" spans="1:4" x14ac:dyDescent="0.25">
      <c r="A187" s="93" t="s">
        <v>170</v>
      </c>
      <c r="B187" s="19">
        <v>1</v>
      </c>
      <c r="C187" s="76"/>
      <c r="D187" s="33" t="str">
        <f t="shared" si="10"/>
        <v>à renseigner</v>
      </c>
    </row>
    <row r="188" spans="1:4" x14ac:dyDescent="0.25">
      <c r="A188" s="93" t="s">
        <v>171</v>
      </c>
      <c r="B188" s="19">
        <v>1</v>
      </c>
      <c r="C188" s="76"/>
      <c r="D188" s="33" t="str">
        <f t="shared" si="10"/>
        <v>à renseigner</v>
      </c>
    </row>
    <row r="189" spans="1:4" x14ac:dyDescent="0.25">
      <c r="A189" s="93" t="s">
        <v>172</v>
      </c>
      <c r="B189" s="19">
        <v>1</v>
      </c>
      <c r="C189" s="76"/>
      <c r="D189" s="33" t="str">
        <f t="shared" si="10"/>
        <v>à renseigner</v>
      </c>
    </row>
    <row r="190" spans="1:4" x14ac:dyDescent="0.25">
      <c r="A190" s="93" t="s">
        <v>173</v>
      </c>
      <c r="B190" s="19">
        <v>1</v>
      </c>
      <c r="C190" s="76"/>
      <c r="D190" s="33" t="str">
        <f t="shared" si="10"/>
        <v>à renseigner</v>
      </c>
    </row>
    <row r="191" spans="1:4" x14ac:dyDescent="0.25">
      <c r="A191" s="93" t="s">
        <v>174</v>
      </c>
      <c r="B191" s="19">
        <v>5</v>
      </c>
      <c r="C191" s="76"/>
      <c r="D191" s="33" t="str">
        <f t="shared" si="10"/>
        <v>à renseigner</v>
      </c>
    </row>
    <row r="192" spans="1:4" x14ac:dyDescent="0.25">
      <c r="A192" s="93" t="s">
        <v>175</v>
      </c>
      <c r="B192" s="19">
        <v>1</v>
      </c>
      <c r="C192" s="76"/>
      <c r="D192" s="33" t="str">
        <f t="shared" si="10"/>
        <v>à renseigner</v>
      </c>
    </row>
    <row r="193" spans="1:4" x14ac:dyDescent="0.25">
      <c r="A193" s="93" t="s">
        <v>176</v>
      </c>
      <c r="B193" s="19">
        <v>1</v>
      </c>
      <c r="C193" s="76"/>
      <c r="D193" s="33" t="str">
        <f t="shared" si="10"/>
        <v>à renseigner</v>
      </c>
    </row>
    <row r="194" spans="1:4" x14ac:dyDescent="0.25">
      <c r="A194" s="93" t="s">
        <v>25</v>
      </c>
      <c r="B194" s="19">
        <v>1</v>
      </c>
      <c r="C194" s="76"/>
      <c r="D194" s="33" t="str">
        <f t="shared" si="10"/>
        <v>à renseigner</v>
      </c>
    </row>
    <row r="195" spans="1:4" x14ac:dyDescent="0.25">
      <c r="A195" s="93" t="s">
        <v>24</v>
      </c>
      <c r="B195" s="19">
        <v>1</v>
      </c>
      <c r="C195" s="76"/>
      <c r="D195" s="33" t="str">
        <f t="shared" si="10"/>
        <v>à renseigner</v>
      </c>
    </row>
    <row r="196" spans="1:4" x14ac:dyDescent="0.25">
      <c r="A196" s="93" t="s">
        <v>26</v>
      </c>
      <c r="B196" s="19">
        <v>1</v>
      </c>
      <c r="C196" s="76"/>
      <c r="D196" s="33" t="str">
        <f t="shared" si="10"/>
        <v>à renseigner</v>
      </c>
    </row>
    <row r="197" spans="1:4" x14ac:dyDescent="0.25">
      <c r="A197" s="93" t="s">
        <v>177</v>
      </c>
      <c r="B197" s="19">
        <v>1</v>
      </c>
      <c r="C197" s="76"/>
      <c r="D197" s="33" t="str">
        <f t="shared" si="10"/>
        <v>à renseigner</v>
      </c>
    </row>
    <row r="198" spans="1:4" x14ac:dyDescent="0.25">
      <c r="A198" s="93" t="s">
        <v>178</v>
      </c>
      <c r="B198" s="19">
        <v>1</v>
      </c>
      <c r="C198" s="76"/>
      <c r="D198" s="33" t="str">
        <f t="shared" si="10"/>
        <v>à renseigner</v>
      </c>
    </row>
    <row r="199" spans="1:4" x14ac:dyDescent="0.25">
      <c r="A199" s="93" t="s">
        <v>179</v>
      </c>
      <c r="B199" s="19">
        <v>1</v>
      </c>
      <c r="C199" s="76"/>
      <c r="D199" s="33" t="str">
        <f t="shared" si="10"/>
        <v>à renseigner</v>
      </c>
    </row>
    <row r="200" spans="1:4" x14ac:dyDescent="0.25">
      <c r="A200" s="93" t="s">
        <v>180</v>
      </c>
      <c r="B200" s="19">
        <v>2</v>
      </c>
      <c r="C200" s="76"/>
      <c r="D200" s="33" t="str">
        <f t="shared" si="10"/>
        <v>à renseigner</v>
      </c>
    </row>
    <row r="201" spans="1:4" x14ac:dyDescent="0.25">
      <c r="A201" s="93" t="s">
        <v>181</v>
      </c>
      <c r="B201" s="19">
        <v>1</v>
      </c>
      <c r="C201" s="76"/>
      <c r="D201" s="33" t="str">
        <f t="shared" si="10"/>
        <v>à renseigner</v>
      </c>
    </row>
    <row r="202" spans="1:4" x14ac:dyDescent="0.25">
      <c r="A202" s="93" t="s">
        <v>182</v>
      </c>
      <c r="B202" s="19">
        <v>2</v>
      </c>
      <c r="C202" s="76"/>
      <c r="D202" s="33" t="str">
        <f t="shared" si="10"/>
        <v>à renseigner</v>
      </c>
    </row>
    <row r="203" spans="1:4" x14ac:dyDescent="0.25">
      <c r="A203" s="93" t="s">
        <v>183</v>
      </c>
      <c r="B203" s="19">
        <v>4</v>
      </c>
      <c r="C203" s="76"/>
      <c r="D203" s="33" t="str">
        <f t="shared" si="10"/>
        <v>à renseigner</v>
      </c>
    </row>
    <row r="204" spans="1:4" x14ac:dyDescent="0.25">
      <c r="A204" s="93" t="s">
        <v>184</v>
      </c>
      <c r="B204" s="19">
        <v>1</v>
      </c>
      <c r="C204" s="76"/>
      <c r="D204" s="33" t="str">
        <f t="shared" si="10"/>
        <v>à renseigner</v>
      </c>
    </row>
    <row r="205" spans="1:4" x14ac:dyDescent="0.25">
      <c r="A205" s="93" t="s">
        <v>185</v>
      </c>
      <c r="B205" s="19">
        <v>1</v>
      </c>
      <c r="C205" s="76"/>
      <c r="D205" s="33" t="str">
        <f t="shared" si="10"/>
        <v>à renseigner</v>
      </c>
    </row>
    <row r="206" spans="1:4" x14ac:dyDescent="0.25">
      <c r="A206" s="93" t="s">
        <v>186</v>
      </c>
      <c r="B206" s="19">
        <v>1</v>
      </c>
      <c r="C206" s="76"/>
      <c r="D206" s="33" t="str">
        <f t="shared" si="10"/>
        <v>à renseigner</v>
      </c>
    </row>
    <row r="207" spans="1:4" x14ac:dyDescent="0.25">
      <c r="A207" s="93"/>
      <c r="B207" s="18" t="s">
        <v>29</v>
      </c>
      <c r="C207" s="8" t="s">
        <v>187</v>
      </c>
      <c r="D207" s="33">
        <f>SUM(D185:D206)</f>
        <v>0</v>
      </c>
    </row>
    <row r="208" spans="1:4" x14ac:dyDescent="0.25">
      <c r="A208" s="92" t="s">
        <v>188</v>
      </c>
      <c r="B208" s="19"/>
      <c r="C208" s="75"/>
      <c r="D208" s="33"/>
    </row>
    <row r="209" spans="1:4" x14ac:dyDescent="0.25">
      <c r="A209" s="93" t="s">
        <v>189</v>
      </c>
      <c r="B209" s="19">
        <v>1</v>
      </c>
      <c r="C209" s="76"/>
      <c r="D209" s="33" t="str">
        <f t="shared" ref="D209:D215" si="11">IF(C209="","à renseigner",B209*C209)</f>
        <v>à renseigner</v>
      </c>
    </row>
    <row r="210" spans="1:4" x14ac:dyDescent="0.25">
      <c r="A210" s="93" t="s">
        <v>190</v>
      </c>
      <c r="B210" s="19">
        <v>2</v>
      </c>
      <c r="C210" s="76"/>
      <c r="D210" s="33" t="str">
        <f t="shared" si="11"/>
        <v>à renseigner</v>
      </c>
    </row>
    <row r="211" spans="1:4" x14ac:dyDescent="0.25">
      <c r="A211" s="93" t="s">
        <v>191</v>
      </c>
      <c r="B211" s="19">
        <v>1</v>
      </c>
      <c r="C211" s="76"/>
      <c r="D211" s="33" t="str">
        <f t="shared" si="11"/>
        <v>à renseigner</v>
      </c>
    </row>
    <row r="212" spans="1:4" x14ac:dyDescent="0.25">
      <c r="A212" s="93" t="s">
        <v>192</v>
      </c>
      <c r="B212" s="19">
        <v>1</v>
      </c>
      <c r="C212" s="76"/>
      <c r="D212" s="33" t="str">
        <f t="shared" si="11"/>
        <v>à renseigner</v>
      </c>
    </row>
    <row r="213" spans="1:4" x14ac:dyDescent="0.25">
      <c r="A213" s="93" t="s">
        <v>25</v>
      </c>
      <c r="B213" s="19">
        <v>1</v>
      </c>
      <c r="C213" s="76"/>
      <c r="D213" s="33" t="str">
        <f t="shared" si="11"/>
        <v>à renseigner</v>
      </c>
    </row>
    <row r="214" spans="1:4" x14ac:dyDescent="0.25">
      <c r="A214" s="93" t="s">
        <v>24</v>
      </c>
      <c r="B214" s="19">
        <v>1</v>
      </c>
      <c r="C214" s="76"/>
      <c r="D214" s="33" t="str">
        <f t="shared" si="11"/>
        <v>à renseigner</v>
      </c>
    </row>
    <row r="215" spans="1:4" x14ac:dyDescent="0.25">
      <c r="A215" s="93" t="s">
        <v>37</v>
      </c>
      <c r="B215" s="19">
        <v>1</v>
      </c>
      <c r="C215" s="76"/>
      <c r="D215" s="33" t="str">
        <f t="shared" si="11"/>
        <v>à renseigner</v>
      </c>
    </row>
    <row r="216" spans="1:4" x14ac:dyDescent="0.25">
      <c r="A216" s="93"/>
      <c r="B216" s="18" t="s">
        <v>29</v>
      </c>
      <c r="C216" s="8" t="s">
        <v>193</v>
      </c>
      <c r="D216" s="33">
        <f>SUM(D209:D215)</f>
        <v>0</v>
      </c>
    </row>
    <row r="217" spans="1:4" x14ac:dyDescent="0.25">
      <c r="A217" s="92" t="s">
        <v>194</v>
      </c>
      <c r="B217" s="19"/>
      <c r="C217" s="75"/>
      <c r="D217" s="33"/>
    </row>
    <row r="218" spans="1:4" x14ac:dyDescent="0.25">
      <c r="A218" s="93" t="s">
        <v>195</v>
      </c>
      <c r="B218" s="19">
        <v>1</v>
      </c>
      <c r="C218" s="76"/>
      <c r="D218" s="33" t="str">
        <f t="shared" ref="D218:D232" si="12">IF(C218="","à renseigner",B218*C218)</f>
        <v>à renseigner</v>
      </c>
    </row>
    <row r="219" spans="1:4" x14ac:dyDescent="0.25">
      <c r="A219" s="93" t="s">
        <v>196</v>
      </c>
      <c r="B219" s="19">
        <v>1</v>
      </c>
      <c r="C219" s="76"/>
      <c r="D219" s="33" t="str">
        <f t="shared" si="12"/>
        <v>à renseigner</v>
      </c>
    </row>
    <row r="220" spans="1:4" x14ac:dyDescent="0.25">
      <c r="A220" s="93" t="s">
        <v>197</v>
      </c>
      <c r="B220" s="19">
        <v>3</v>
      </c>
      <c r="C220" s="76"/>
      <c r="D220" s="33" t="str">
        <f t="shared" si="12"/>
        <v>à renseigner</v>
      </c>
    </row>
    <row r="221" spans="1:4" x14ac:dyDescent="0.25">
      <c r="A221" s="93" t="s">
        <v>198</v>
      </c>
      <c r="B221" s="19">
        <v>1</v>
      </c>
      <c r="C221" s="76"/>
      <c r="D221" s="33" t="str">
        <f t="shared" si="12"/>
        <v>à renseigner</v>
      </c>
    </row>
    <row r="222" spans="1:4" x14ac:dyDescent="0.25">
      <c r="A222" s="93" t="s">
        <v>199</v>
      </c>
      <c r="B222" s="19">
        <v>1</v>
      </c>
      <c r="C222" s="76"/>
      <c r="D222" s="33" t="str">
        <f t="shared" si="12"/>
        <v>à renseigner</v>
      </c>
    </row>
    <row r="223" spans="1:4" x14ac:dyDescent="0.25">
      <c r="A223" s="93" t="s">
        <v>200</v>
      </c>
      <c r="B223" s="19">
        <v>1</v>
      </c>
      <c r="C223" s="76"/>
      <c r="D223" s="33" t="str">
        <f t="shared" si="12"/>
        <v>à renseigner</v>
      </c>
    </row>
    <row r="224" spans="1:4" x14ac:dyDescent="0.25">
      <c r="A224" s="93" t="s">
        <v>201</v>
      </c>
      <c r="B224" s="19">
        <v>3</v>
      </c>
      <c r="C224" s="76"/>
      <c r="D224" s="33" t="str">
        <f t="shared" si="12"/>
        <v>à renseigner</v>
      </c>
    </row>
    <row r="225" spans="1:4" x14ac:dyDescent="0.25">
      <c r="A225" s="93" t="s">
        <v>174</v>
      </c>
      <c r="B225" s="19">
        <v>3</v>
      </c>
      <c r="C225" s="76"/>
      <c r="D225" s="33" t="str">
        <f t="shared" si="12"/>
        <v>à renseigner</v>
      </c>
    </row>
    <row r="226" spans="1:4" x14ac:dyDescent="0.25">
      <c r="A226" s="93" t="s">
        <v>191</v>
      </c>
      <c r="B226" s="19">
        <v>1</v>
      </c>
      <c r="C226" s="76"/>
      <c r="D226" s="33" t="str">
        <f t="shared" si="12"/>
        <v>à renseigner</v>
      </c>
    </row>
    <row r="227" spans="1:4" x14ac:dyDescent="0.25">
      <c r="A227" s="93" t="s">
        <v>202</v>
      </c>
      <c r="B227" s="19">
        <v>1</v>
      </c>
      <c r="C227" s="76"/>
      <c r="D227" s="33" t="str">
        <f t="shared" si="12"/>
        <v>à renseigner</v>
      </c>
    </row>
    <row r="228" spans="1:4" x14ac:dyDescent="0.25">
      <c r="A228" s="93" t="s">
        <v>25</v>
      </c>
      <c r="B228" s="19">
        <v>1</v>
      </c>
      <c r="C228" s="76"/>
      <c r="D228" s="33" t="str">
        <f t="shared" si="12"/>
        <v>à renseigner</v>
      </c>
    </row>
    <row r="229" spans="1:4" x14ac:dyDescent="0.25">
      <c r="A229" s="93" t="s">
        <v>24</v>
      </c>
      <c r="B229" s="19">
        <v>1</v>
      </c>
      <c r="C229" s="76"/>
      <c r="D229" s="33" t="str">
        <f t="shared" si="12"/>
        <v>à renseigner</v>
      </c>
    </row>
    <row r="230" spans="1:4" x14ac:dyDescent="0.25">
      <c r="A230" s="93" t="s">
        <v>37</v>
      </c>
      <c r="B230" s="19">
        <v>1</v>
      </c>
      <c r="C230" s="76"/>
      <c r="D230" s="33" t="str">
        <f t="shared" si="12"/>
        <v>à renseigner</v>
      </c>
    </row>
    <row r="231" spans="1:4" x14ac:dyDescent="0.25">
      <c r="A231" s="93" t="s">
        <v>203</v>
      </c>
      <c r="B231" s="19">
        <v>2</v>
      </c>
      <c r="C231" s="76"/>
      <c r="D231" s="33" t="str">
        <f t="shared" si="12"/>
        <v>à renseigner</v>
      </c>
    </row>
    <row r="232" spans="1:4" x14ac:dyDescent="0.25">
      <c r="A232" s="93" t="s">
        <v>204</v>
      </c>
      <c r="B232" s="19">
        <v>1</v>
      </c>
      <c r="C232" s="76"/>
      <c r="D232" s="33" t="str">
        <f t="shared" si="12"/>
        <v>à renseigner</v>
      </c>
    </row>
    <row r="233" spans="1:4" x14ac:dyDescent="0.25">
      <c r="A233" s="93"/>
      <c r="B233" s="18" t="s">
        <v>29</v>
      </c>
      <c r="C233" s="8" t="s">
        <v>205</v>
      </c>
      <c r="D233" s="33">
        <f>SUM(D218:D232)</f>
        <v>0</v>
      </c>
    </row>
    <row r="234" spans="1:4" x14ac:dyDescent="0.25">
      <c r="A234" s="92" t="s">
        <v>206</v>
      </c>
      <c r="B234" s="19"/>
      <c r="C234" s="75"/>
      <c r="D234" s="33"/>
    </row>
    <row r="235" spans="1:4" x14ac:dyDescent="0.25">
      <c r="A235" s="93" t="s">
        <v>207</v>
      </c>
      <c r="B235" s="19">
        <v>1</v>
      </c>
      <c r="C235" s="76"/>
      <c r="D235" s="33" t="str">
        <f t="shared" ref="D235:D242" si="13">IF(C235="","à renseigner",B235*C235)</f>
        <v>à renseigner</v>
      </c>
    </row>
    <row r="236" spans="1:4" x14ac:dyDescent="0.25">
      <c r="A236" s="93" t="s">
        <v>208</v>
      </c>
      <c r="B236" s="19">
        <v>1</v>
      </c>
      <c r="C236" s="76"/>
      <c r="D236" s="33" t="str">
        <f t="shared" si="13"/>
        <v>à renseigner</v>
      </c>
    </row>
    <row r="237" spans="1:4" x14ac:dyDescent="0.25">
      <c r="A237" s="93" t="s">
        <v>209</v>
      </c>
      <c r="B237" s="19">
        <v>1</v>
      </c>
      <c r="C237" s="76"/>
      <c r="D237" s="33" t="str">
        <f t="shared" si="13"/>
        <v>à renseigner</v>
      </c>
    </row>
    <row r="238" spans="1:4" x14ac:dyDescent="0.25">
      <c r="A238" s="93" t="s">
        <v>191</v>
      </c>
      <c r="B238" s="19">
        <v>1</v>
      </c>
      <c r="C238" s="76"/>
      <c r="D238" s="33" t="str">
        <f t="shared" si="13"/>
        <v>à renseigner</v>
      </c>
    </row>
    <row r="239" spans="1:4" x14ac:dyDescent="0.25">
      <c r="A239" s="93" t="s">
        <v>202</v>
      </c>
      <c r="B239" s="19">
        <v>1</v>
      </c>
      <c r="C239" s="76"/>
      <c r="D239" s="33" t="str">
        <f t="shared" si="13"/>
        <v>à renseigner</v>
      </c>
    </row>
    <row r="240" spans="1:4" x14ac:dyDescent="0.25">
      <c r="A240" s="93" t="s">
        <v>25</v>
      </c>
      <c r="B240" s="19">
        <v>1</v>
      </c>
      <c r="C240" s="76"/>
      <c r="D240" s="33" t="str">
        <f t="shared" si="13"/>
        <v>à renseigner</v>
      </c>
    </row>
    <row r="241" spans="1:4" x14ac:dyDescent="0.25">
      <c r="A241" s="93" t="s">
        <v>24</v>
      </c>
      <c r="B241" s="19">
        <v>1</v>
      </c>
      <c r="C241" s="76"/>
      <c r="D241" s="33" t="str">
        <f t="shared" si="13"/>
        <v>à renseigner</v>
      </c>
    </row>
    <row r="242" spans="1:4" x14ac:dyDescent="0.25">
      <c r="A242" s="93" t="s">
        <v>37</v>
      </c>
      <c r="B242" s="19">
        <v>1</v>
      </c>
      <c r="C242" s="76"/>
      <c r="D242" s="33" t="str">
        <f t="shared" si="13"/>
        <v>à renseigner</v>
      </c>
    </row>
    <row r="243" spans="1:4" x14ac:dyDescent="0.25">
      <c r="A243" s="93"/>
      <c r="B243" s="18" t="s">
        <v>29</v>
      </c>
      <c r="C243" s="8" t="s">
        <v>210</v>
      </c>
      <c r="D243" s="33">
        <f>SUM(D235:D242)</f>
        <v>0</v>
      </c>
    </row>
    <row r="244" spans="1:4" x14ac:dyDescent="0.25">
      <c r="A244" s="92" t="s">
        <v>39</v>
      </c>
      <c r="B244" s="19"/>
      <c r="C244" s="75"/>
      <c r="D244" s="33"/>
    </row>
    <row r="245" spans="1:4" x14ac:dyDescent="0.25">
      <c r="A245" s="93" t="s">
        <v>211</v>
      </c>
      <c r="B245" s="19">
        <v>1</v>
      </c>
      <c r="C245" s="76"/>
      <c r="D245" s="33" t="str">
        <f t="shared" ref="D245:D258" si="14">IF(C245="","à renseigner",B245*C245)</f>
        <v>à renseigner</v>
      </c>
    </row>
    <row r="246" spans="1:4" x14ac:dyDescent="0.25">
      <c r="A246" s="93" t="s">
        <v>212</v>
      </c>
      <c r="B246" s="19">
        <v>1</v>
      </c>
      <c r="C246" s="76"/>
      <c r="D246" s="33" t="str">
        <f t="shared" si="14"/>
        <v>à renseigner</v>
      </c>
    </row>
    <row r="247" spans="1:4" x14ac:dyDescent="0.25">
      <c r="A247" s="93" t="s">
        <v>213</v>
      </c>
      <c r="B247" s="19">
        <v>1</v>
      </c>
      <c r="C247" s="76"/>
      <c r="D247" s="33" t="str">
        <f t="shared" si="14"/>
        <v>à renseigner</v>
      </c>
    </row>
    <row r="248" spans="1:4" x14ac:dyDescent="0.25">
      <c r="A248" s="93" t="s">
        <v>214</v>
      </c>
      <c r="B248" s="19">
        <v>1</v>
      </c>
      <c r="C248" s="76"/>
      <c r="D248" s="33" t="str">
        <f t="shared" si="14"/>
        <v>à renseigner</v>
      </c>
    </row>
    <row r="249" spans="1:4" x14ac:dyDescent="0.25">
      <c r="A249" s="93" t="s">
        <v>215</v>
      </c>
      <c r="B249" s="19">
        <v>1</v>
      </c>
      <c r="C249" s="76"/>
      <c r="D249" s="33" t="str">
        <f t="shared" si="14"/>
        <v>à renseigner</v>
      </c>
    </row>
    <row r="250" spans="1:4" x14ac:dyDescent="0.25">
      <c r="A250" s="93" t="s">
        <v>216</v>
      </c>
      <c r="B250" s="19">
        <v>1</v>
      </c>
      <c r="C250" s="76"/>
      <c r="D250" s="33" t="str">
        <f t="shared" si="14"/>
        <v>à renseigner</v>
      </c>
    </row>
    <row r="251" spans="1:4" x14ac:dyDescent="0.25">
      <c r="A251" s="93" t="s">
        <v>217</v>
      </c>
      <c r="B251" s="19">
        <v>1</v>
      </c>
      <c r="C251" s="76"/>
      <c r="D251" s="33" t="str">
        <f t="shared" si="14"/>
        <v>à renseigner</v>
      </c>
    </row>
    <row r="252" spans="1:4" x14ac:dyDescent="0.25">
      <c r="A252" s="93" t="s">
        <v>218</v>
      </c>
      <c r="B252" s="19">
        <v>1</v>
      </c>
      <c r="C252" s="76"/>
      <c r="D252" s="33" t="str">
        <f t="shared" si="14"/>
        <v>à renseigner</v>
      </c>
    </row>
    <row r="253" spans="1:4" x14ac:dyDescent="0.25">
      <c r="A253" s="93" t="s">
        <v>219</v>
      </c>
      <c r="B253" s="19">
        <v>1</v>
      </c>
      <c r="C253" s="76"/>
      <c r="D253" s="33" t="str">
        <f t="shared" si="14"/>
        <v>à renseigner</v>
      </c>
    </row>
    <row r="254" spans="1:4" x14ac:dyDescent="0.25">
      <c r="A254" s="93" t="s">
        <v>220</v>
      </c>
      <c r="B254" s="19">
        <v>1</v>
      </c>
      <c r="C254" s="76"/>
      <c r="D254" s="33" t="str">
        <f t="shared" si="14"/>
        <v>à renseigner</v>
      </c>
    </row>
    <row r="255" spans="1:4" x14ac:dyDescent="0.25">
      <c r="A255" s="93" t="s">
        <v>221</v>
      </c>
      <c r="B255" s="19">
        <v>2</v>
      </c>
      <c r="C255" s="76"/>
      <c r="D255" s="33" t="str">
        <f t="shared" si="14"/>
        <v>à renseigner</v>
      </c>
    </row>
    <row r="256" spans="1:4" x14ac:dyDescent="0.25">
      <c r="A256" s="93" t="s">
        <v>222</v>
      </c>
      <c r="B256" s="19">
        <v>1</v>
      </c>
      <c r="C256" s="76"/>
      <c r="D256" s="33" t="str">
        <f t="shared" si="14"/>
        <v>à renseigner</v>
      </c>
    </row>
    <row r="257" spans="1:4" x14ac:dyDescent="0.25">
      <c r="A257" s="93" t="s">
        <v>223</v>
      </c>
      <c r="B257" s="19">
        <v>1</v>
      </c>
      <c r="C257" s="76"/>
      <c r="D257" s="33" t="str">
        <f t="shared" si="14"/>
        <v>à renseigner</v>
      </c>
    </row>
    <row r="258" spans="1:4" x14ac:dyDescent="0.25">
      <c r="A258" s="93" t="s">
        <v>224</v>
      </c>
      <c r="B258" s="19">
        <v>1</v>
      </c>
      <c r="C258" s="76"/>
      <c r="D258" s="33" t="str">
        <f t="shared" si="14"/>
        <v>à renseigner</v>
      </c>
    </row>
    <row r="259" spans="1:4" x14ac:dyDescent="0.25">
      <c r="A259" s="93"/>
      <c r="B259" s="18" t="s">
        <v>29</v>
      </c>
      <c r="C259" s="8" t="s">
        <v>225</v>
      </c>
      <c r="D259" s="33">
        <f>SUM(D245:D258)</f>
        <v>0</v>
      </c>
    </row>
    <row r="260" spans="1:4" x14ac:dyDescent="0.25">
      <c r="A260" s="92" t="s">
        <v>226</v>
      </c>
      <c r="B260" s="19"/>
      <c r="C260" s="75"/>
      <c r="D260" s="33"/>
    </row>
    <row r="261" spans="1:4" x14ac:dyDescent="0.25">
      <c r="A261" s="93" t="s">
        <v>227</v>
      </c>
      <c r="B261" s="19">
        <v>27</v>
      </c>
      <c r="C261" s="76"/>
      <c r="D261" s="33" t="str">
        <f t="shared" ref="D261:D275" si="15">IF(C261="","à renseigner",B261*C261)</f>
        <v>à renseigner</v>
      </c>
    </row>
    <row r="262" spans="1:4" x14ac:dyDescent="0.25">
      <c r="A262" s="93" t="s">
        <v>228</v>
      </c>
      <c r="B262" s="19">
        <v>1</v>
      </c>
      <c r="C262" s="76"/>
      <c r="D262" s="33" t="str">
        <f t="shared" si="15"/>
        <v>à renseigner</v>
      </c>
    </row>
    <row r="263" spans="1:4" x14ac:dyDescent="0.25">
      <c r="A263" s="92" t="s">
        <v>229</v>
      </c>
      <c r="B263" s="19"/>
      <c r="C263" s="75"/>
      <c r="D263" s="33"/>
    </row>
    <row r="264" spans="1:4" x14ac:dyDescent="0.25">
      <c r="A264" s="93" t="s">
        <v>230</v>
      </c>
      <c r="B264" s="19">
        <v>1</v>
      </c>
      <c r="C264" s="76"/>
      <c r="D264" s="33" t="str">
        <f t="shared" si="15"/>
        <v>à renseigner</v>
      </c>
    </row>
    <row r="265" spans="1:4" x14ac:dyDescent="0.25">
      <c r="A265" s="93" t="s">
        <v>231</v>
      </c>
      <c r="B265" s="19">
        <v>26</v>
      </c>
      <c r="C265" s="76"/>
      <c r="D265" s="33" t="str">
        <f t="shared" si="15"/>
        <v>à renseigner</v>
      </c>
    </row>
    <row r="266" spans="1:4" x14ac:dyDescent="0.25">
      <c r="A266" s="93" t="s">
        <v>232</v>
      </c>
      <c r="B266" s="19">
        <v>6</v>
      </c>
      <c r="C266" s="76"/>
      <c r="D266" s="33" t="str">
        <f t="shared" si="15"/>
        <v>à renseigner</v>
      </c>
    </row>
    <row r="267" spans="1:4" x14ac:dyDescent="0.25">
      <c r="A267" s="92" t="s">
        <v>233</v>
      </c>
      <c r="B267" s="19"/>
      <c r="C267" s="75"/>
      <c r="D267" s="33"/>
    </row>
    <row r="268" spans="1:4" x14ac:dyDescent="0.25">
      <c r="A268" s="93" t="s">
        <v>234</v>
      </c>
      <c r="B268" s="19">
        <v>14</v>
      </c>
      <c r="C268" s="76"/>
      <c r="D268" s="33" t="str">
        <f t="shared" si="15"/>
        <v>à renseigner</v>
      </c>
    </row>
    <row r="269" spans="1:4" x14ac:dyDescent="0.25">
      <c r="A269" s="93" t="s">
        <v>235</v>
      </c>
      <c r="B269" s="19">
        <v>1</v>
      </c>
      <c r="C269" s="76"/>
      <c r="D269" s="33" t="str">
        <f t="shared" si="15"/>
        <v>à renseigner</v>
      </c>
    </row>
    <row r="270" spans="1:4" x14ac:dyDescent="0.25">
      <c r="A270" s="93" t="s">
        <v>236</v>
      </c>
      <c r="B270" s="19">
        <v>14</v>
      </c>
      <c r="C270" s="76"/>
      <c r="D270" s="33" t="str">
        <f t="shared" si="15"/>
        <v>à renseigner</v>
      </c>
    </row>
    <row r="271" spans="1:4" x14ac:dyDescent="0.25">
      <c r="A271" s="93" t="s">
        <v>107</v>
      </c>
      <c r="B271" s="19">
        <v>28</v>
      </c>
      <c r="C271" s="76"/>
      <c r="D271" s="33" t="str">
        <f t="shared" si="15"/>
        <v>à renseigner</v>
      </c>
    </row>
    <row r="272" spans="1:4" x14ac:dyDescent="0.25">
      <c r="A272" s="92" t="s">
        <v>237</v>
      </c>
      <c r="B272" s="19"/>
      <c r="C272" s="75"/>
      <c r="D272" s="33"/>
    </row>
    <row r="273" spans="1:4" x14ac:dyDescent="0.25">
      <c r="A273" s="93" t="s">
        <v>238</v>
      </c>
      <c r="B273" s="19">
        <v>1</v>
      </c>
      <c r="C273" s="76"/>
      <c r="D273" s="33" t="str">
        <f t="shared" si="15"/>
        <v>à renseigner</v>
      </c>
    </row>
    <row r="274" spans="1:4" x14ac:dyDescent="0.25">
      <c r="A274" s="93" t="s">
        <v>106</v>
      </c>
      <c r="B274" s="19">
        <v>1</v>
      </c>
      <c r="C274" s="76"/>
      <c r="D274" s="33" t="str">
        <f t="shared" si="15"/>
        <v>à renseigner</v>
      </c>
    </row>
    <row r="275" spans="1:4" x14ac:dyDescent="0.25">
      <c r="A275" s="93" t="s">
        <v>107</v>
      </c>
      <c r="B275" s="19">
        <v>1</v>
      </c>
      <c r="C275" s="76"/>
      <c r="D275" s="33" t="str">
        <f t="shared" si="15"/>
        <v>à renseigner</v>
      </c>
    </row>
    <row r="276" spans="1:4" x14ac:dyDescent="0.25">
      <c r="A276" s="93"/>
      <c r="B276" s="18" t="s">
        <v>29</v>
      </c>
      <c r="C276" s="8" t="s">
        <v>239</v>
      </c>
      <c r="D276" s="33">
        <f>SUM(D261:D275)</f>
        <v>0</v>
      </c>
    </row>
    <row r="277" spans="1:4" x14ac:dyDescent="0.25">
      <c r="A277" s="92" t="s">
        <v>240</v>
      </c>
      <c r="B277" s="18"/>
      <c r="C277" s="75"/>
      <c r="D277" s="33"/>
    </row>
    <row r="278" spans="1:4" x14ac:dyDescent="0.25">
      <c r="A278" s="93" t="s">
        <v>241</v>
      </c>
      <c r="B278" s="19">
        <v>6</v>
      </c>
      <c r="C278" s="76"/>
      <c r="D278" s="33" t="str">
        <f t="shared" ref="D278:D306" si="16">IF(C278="","à renseigner",B278*C278)</f>
        <v>à renseigner</v>
      </c>
    </row>
    <row r="279" spans="1:4" x14ac:dyDescent="0.25">
      <c r="A279" s="93" t="s">
        <v>242</v>
      </c>
      <c r="B279" s="19">
        <v>15</v>
      </c>
      <c r="C279" s="76"/>
      <c r="D279" s="33" t="str">
        <f t="shared" si="16"/>
        <v>à renseigner</v>
      </c>
    </row>
    <row r="280" spans="1:4" x14ac:dyDescent="0.25">
      <c r="A280" s="93" t="s">
        <v>243</v>
      </c>
      <c r="B280" s="19">
        <v>1</v>
      </c>
      <c r="C280" s="76"/>
      <c r="D280" s="33" t="str">
        <f t="shared" si="16"/>
        <v>à renseigner</v>
      </c>
    </row>
    <row r="281" spans="1:4" x14ac:dyDescent="0.25">
      <c r="A281" s="93" t="s">
        <v>244</v>
      </c>
      <c r="B281" s="19">
        <v>1</v>
      </c>
      <c r="C281" s="76"/>
      <c r="D281" s="33" t="str">
        <f t="shared" si="16"/>
        <v>à renseigner</v>
      </c>
    </row>
    <row r="282" spans="1:4" x14ac:dyDescent="0.25">
      <c r="A282" s="93" t="s">
        <v>245</v>
      </c>
      <c r="B282" s="19">
        <v>1</v>
      </c>
      <c r="C282" s="76"/>
      <c r="D282" s="33" t="str">
        <f t="shared" si="16"/>
        <v>à renseigner</v>
      </c>
    </row>
    <row r="283" spans="1:4" x14ac:dyDescent="0.25">
      <c r="A283" s="92" t="s">
        <v>246</v>
      </c>
      <c r="B283" s="19"/>
      <c r="C283" s="75"/>
      <c r="D283" s="33"/>
    </row>
    <row r="284" spans="1:4" x14ac:dyDescent="0.25">
      <c r="A284" s="93" t="s">
        <v>247</v>
      </c>
      <c r="B284" s="19">
        <v>1</v>
      </c>
      <c r="C284" s="76"/>
      <c r="D284" s="33" t="str">
        <f t="shared" si="16"/>
        <v>à renseigner</v>
      </c>
    </row>
    <row r="285" spans="1:4" x14ac:dyDescent="0.25">
      <c r="A285" s="93" t="s">
        <v>248</v>
      </c>
      <c r="B285" s="19">
        <v>1</v>
      </c>
      <c r="C285" s="76"/>
      <c r="D285" s="33" t="str">
        <f t="shared" si="16"/>
        <v>à renseigner</v>
      </c>
    </row>
    <row r="286" spans="1:4" x14ac:dyDescent="0.25">
      <c r="A286" s="93" t="s">
        <v>249</v>
      </c>
      <c r="B286" s="19">
        <v>1</v>
      </c>
      <c r="C286" s="76"/>
      <c r="D286" s="33" t="str">
        <f t="shared" si="16"/>
        <v>à renseigner</v>
      </c>
    </row>
    <row r="287" spans="1:4" x14ac:dyDescent="0.25">
      <c r="A287" s="93" t="s">
        <v>107</v>
      </c>
      <c r="B287" s="19">
        <v>1</v>
      </c>
      <c r="C287" s="76"/>
      <c r="D287" s="33" t="str">
        <f t="shared" si="16"/>
        <v>à renseigner</v>
      </c>
    </row>
    <row r="288" spans="1:4" x14ac:dyDescent="0.25">
      <c r="A288" s="93" t="s">
        <v>250</v>
      </c>
      <c r="B288" s="19">
        <v>1</v>
      </c>
      <c r="C288" s="76"/>
      <c r="D288" s="33" t="str">
        <f t="shared" si="16"/>
        <v>à renseigner</v>
      </c>
    </row>
    <row r="289" spans="1:4" x14ac:dyDescent="0.25">
      <c r="A289" s="93" t="s">
        <v>251</v>
      </c>
      <c r="B289" s="19">
        <v>3</v>
      </c>
      <c r="C289" s="76"/>
      <c r="D289" s="33" t="str">
        <f t="shared" si="16"/>
        <v>à renseigner</v>
      </c>
    </row>
    <row r="290" spans="1:4" x14ac:dyDescent="0.25">
      <c r="A290" s="93" t="s">
        <v>252</v>
      </c>
      <c r="B290" s="19">
        <v>1</v>
      </c>
      <c r="C290" s="76"/>
      <c r="D290" s="33" t="str">
        <f t="shared" si="16"/>
        <v>à renseigner</v>
      </c>
    </row>
    <row r="291" spans="1:4" x14ac:dyDescent="0.25">
      <c r="A291" s="93" t="s">
        <v>253</v>
      </c>
      <c r="B291" s="19">
        <v>1</v>
      </c>
      <c r="C291" s="76"/>
      <c r="D291" s="33" t="str">
        <f t="shared" si="16"/>
        <v>à renseigner</v>
      </c>
    </row>
    <row r="292" spans="1:4" x14ac:dyDescent="0.25">
      <c r="A292" s="93" t="s">
        <v>254</v>
      </c>
      <c r="B292" s="19">
        <v>1</v>
      </c>
      <c r="C292" s="76"/>
      <c r="D292" s="33" t="str">
        <f t="shared" si="16"/>
        <v>à renseigner</v>
      </c>
    </row>
    <row r="293" spans="1:4" x14ac:dyDescent="0.25">
      <c r="A293" s="93" t="s">
        <v>249</v>
      </c>
      <c r="B293" s="19">
        <v>1</v>
      </c>
      <c r="C293" s="76"/>
      <c r="D293" s="33" t="str">
        <f t="shared" si="16"/>
        <v>à renseigner</v>
      </c>
    </row>
    <row r="294" spans="1:4" x14ac:dyDescent="0.25">
      <c r="A294" s="93" t="s">
        <v>107</v>
      </c>
      <c r="B294" s="19">
        <v>1</v>
      </c>
      <c r="C294" s="76"/>
      <c r="D294" s="33" t="str">
        <f t="shared" si="16"/>
        <v>à renseigner</v>
      </c>
    </row>
    <row r="295" spans="1:4" x14ac:dyDescent="0.25">
      <c r="A295" s="92" t="s">
        <v>255</v>
      </c>
      <c r="B295" s="19"/>
      <c r="C295" s="75"/>
      <c r="D295" s="33"/>
    </row>
    <row r="296" spans="1:4" x14ac:dyDescent="0.25">
      <c r="A296" s="93" t="s">
        <v>248</v>
      </c>
      <c r="B296" s="19">
        <v>1</v>
      </c>
      <c r="C296" s="76"/>
      <c r="D296" s="33" t="str">
        <f t="shared" si="16"/>
        <v>à renseigner</v>
      </c>
    </row>
    <row r="297" spans="1:4" x14ac:dyDescent="0.25">
      <c r="A297" s="93" t="s">
        <v>249</v>
      </c>
      <c r="B297" s="19">
        <v>1</v>
      </c>
      <c r="C297" s="76"/>
      <c r="D297" s="33" t="str">
        <f t="shared" si="16"/>
        <v>à renseigner</v>
      </c>
    </row>
    <row r="298" spans="1:4" x14ac:dyDescent="0.25">
      <c r="A298" s="93" t="s">
        <v>107</v>
      </c>
      <c r="B298" s="19">
        <v>1</v>
      </c>
      <c r="C298" s="76"/>
      <c r="D298" s="33" t="str">
        <f t="shared" si="16"/>
        <v>à renseigner</v>
      </c>
    </row>
    <row r="299" spans="1:4" x14ac:dyDescent="0.25">
      <c r="A299" s="93" t="s">
        <v>256</v>
      </c>
      <c r="B299" s="19">
        <v>1</v>
      </c>
      <c r="C299" s="76"/>
      <c r="D299" s="33" t="str">
        <f t="shared" si="16"/>
        <v>à renseigner</v>
      </c>
    </row>
    <row r="300" spans="1:4" x14ac:dyDescent="0.25">
      <c r="A300" s="93" t="s">
        <v>257</v>
      </c>
      <c r="B300" s="19">
        <v>4</v>
      </c>
      <c r="C300" s="76"/>
      <c r="D300" s="33" t="str">
        <f t="shared" si="16"/>
        <v>à renseigner</v>
      </c>
    </row>
    <row r="301" spans="1:4" x14ac:dyDescent="0.25">
      <c r="A301" s="93" t="s">
        <v>258</v>
      </c>
      <c r="B301" s="19">
        <v>4</v>
      </c>
      <c r="C301" s="76"/>
      <c r="D301" s="33" t="str">
        <f t="shared" si="16"/>
        <v>à renseigner</v>
      </c>
    </row>
    <row r="302" spans="1:4" x14ac:dyDescent="0.25">
      <c r="A302" s="93" t="s">
        <v>259</v>
      </c>
      <c r="B302" s="19">
        <v>4</v>
      </c>
      <c r="C302" s="76"/>
      <c r="D302" s="33" t="str">
        <f t="shared" si="16"/>
        <v>à renseigner</v>
      </c>
    </row>
    <row r="303" spans="1:4" x14ac:dyDescent="0.25">
      <c r="A303" s="93" t="s">
        <v>260</v>
      </c>
      <c r="B303" s="19">
        <v>1</v>
      </c>
      <c r="C303" s="76"/>
      <c r="D303" s="33" t="str">
        <f t="shared" si="16"/>
        <v>à renseigner</v>
      </c>
    </row>
    <row r="304" spans="1:4" x14ac:dyDescent="0.25">
      <c r="A304" s="93" t="s">
        <v>261</v>
      </c>
      <c r="B304" s="19">
        <v>1</v>
      </c>
      <c r="C304" s="76"/>
      <c r="D304" s="33" t="str">
        <f t="shared" si="16"/>
        <v>à renseigner</v>
      </c>
    </row>
    <row r="305" spans="1:4" x14ac:dyDescent="0.25">
      <c r="A305" s="93" t="s">
        <v>262</v>
      </c>
      <c r="B305" s="19">
        <v>1</v>
      </c>
      <c r="C305" s="76"/>
      <c r="D305" s="33" t="str">
        <f t="shared" si="16"/>
        <v>à renseigner</v>
      </c>
    </row>
    <row r="306" spans="1:4" x14ac:dyDescent="0.25">
      <c r="A306" s="93" t="s">
        <v>263</v>
      </c>
      <c r="B306" s="19">
        <v>1</v>
      </c>
      <c r="C306" s="76"/>
      <c r="D306" s="33" t="str">
        <f t="shared" si="16"/>
        <v>à renseigner</v>
      </c>
    </row>
    <row r="307" spans="1:4" x14ac:dyDescent="0.25">
      <c r="A307" s="93"/>
      <c r="B307" s="18" t="s">
        <v>29</v>
      </c>
      <c r="C307" s="12" t="s">
        <v>264</v>
      </c>
      <c r="D307" s="33">
        <f>SUM(D278:D306)</f>
        <v>0</v>
      </c>
    </row>
    <row r="308" spans="1:4" x14ac:dyDescent="0.25">
      <c r="A308" s="92" t="s">
        <v>119</v>
      </c>
      <c r="B308" s="19"/>
      <c r="C308" s="75"/>
      <c r="D308" s="33"/>
    </row>
    <row r="309" spans="1:4" ht="25.5" x14ac:dyDescent="0.25">
      <c r="A309" s="93" t="s">
        <v>120</v>
      </c>
      <c r="B309" s="19">
        <v>1</v>
      </c>
      <c r="C309" s="76"/>
      <c r="D309" s="33" t="str">
        <f t="shared" ref="D309:D313" si="17">IF(C309="","à renseigner",B309*C309)</f>
        <v>à renseigner</v>
      </c>
    </row>
    <row r="310" spans="1:4" ht="25.5" x14ac:dyDescent="0.25">
      <c r="A310" s="93" t="s">
        <v>121</v>
      </c>
      <c r="B310" s="19">
        <v>1</v>
      </c>
      <c r="C310" s="76"/>
      <c r="D310" s="33" t="str">
        <f t="shared" si="17"/>
        <v>à renseigner</v>
      </c>
    </row>
    <row r="311" spans="1:4" x14ac:dyDescent="0.25">
      <c r="A311" s="93" t="s">
        <v>122</v>
      </c>
      <c r="B311" s="19">
        <v>1</v>
      </c>
      <c r="C311" s="76"/>
      <c r="D311" s="33" t="str">
        <f t="shared" si="17"/>
        <v>à renseigner</v>
      </c>
    </row>
    <row r="312" spans="1:4" x14ac:dyDescent="0.25">
      <c r="A312" s="93" t="s">
        <v>123</v>
      </c>
      <c r="B312" s="19">
        <v>1</v>
      </c>
      <c r="C312" s="76"/>
      <c r="D312" s="33" t="str">
        <f t="shared" si="17"/>
        <v>à renseigner</v>
      </c>
    </row>
    <row r="313" spans="1:4" x14ac:dyDescent="0.25">
      <c r="A313" s="93" t="s">
        <v>124</v>
      </c>
      <c r="B313" s="19">
        <v>1</v>
      </c>
      <c r="C313" s="76"/>
      <c r="D313" s="33" t="str">
        <f t="shared" si="17"/>
        <v>à renseigner</v>
      </c>
    </row>
    <row r="314" spans="1:4" x14ac:dyDescent="0.25">
      <c r="A314" s="93"/>
      <c r="B314" s="18" t="s">
        <v>29</v>
      </c>
      <c r="C314" s="7" t="s">
        <v>265</v>
      </c>
      <c r="D314" s="33">
        <f>SUM(D309:D313)</f>
        <v>0</v>
      </c>
    </row>
    <row r="315" spans="1:4" x14ac:dyDescent="0.25">
      <c r="A315" s="93"/>
      <c r="B315" s="18" t="s">
        <v>126</v>
      </c>
      <c r="C315" s="7" t="s">
        <v>266</v>
      </c>
      <c r="D315" s="33">
        <f>D207+D216+D233+D243+D259+D276+D307+D314</f>
        <v>0</v>
      </c>
    </row>
    <row r="316" spans="1:4" x14ac:dyDescent="0.25">
      <c r="A316" s="92" t="s">
        <v>267</v>
      </c>
      <c r="B316" s="19"/>
      <c r="C316" s="75"/>
      <c r="D316" s="33"/>
    </row>
    <row r="317" spans="1:4" x14ac:dyDescent="0.25">
      <c r="A317" s="93" t="s">
        <v>268</v>
      </c>
      <c r="B317" s="19">
        <v>1</v>
      </c>
      <c r="C317" s="76"/>
      <c r="D317" s="33" t="str">
        <f t="shared" ref="D317:D320" si="18">IF(C317="","à renseigner",B317*C317)</f>
        <v>à renseigner</v>
      </c>
    </row>
    <row r="318" spans="1:4" x14ac:dyDescent="0.25">
      <c r="A318" s="93" t="s">
        <v>269</v>
      </c>
      <c r="B318" s="19">
        <v>1</v>
      </c>
      <c r="C318" s="76"/>
      <c r="D318" s="33" t="str">
        <f t="shared" si="18"/>
        <v>à renseigner</v>
      </c>
    </row>
    <row r="319" spans="1:4" x14ac:dyDescent="0.25">
      <c r="A319" s="93" t="s">
        <v>269</v>
      </c>
      <c r="B319" s="19">
        <v>1</v>
      </c>
      <c r="C319" s="76"/>
      <c r="D319" s="33" t="str">
        <f t="shared" si="18"/>
        <v>à renseigner</v>
      </c>
    </row>
    <row r="320" spans="1:4" x14ac:dyDescent="0.25">
      <c r="A320" s="93" t="s">
        <v>270</v>
      </c>
      <c r="B320" s="19">
        <v>1</v>
      </c>
      <c r="C320" s="76"/>
      <c r="D320" s="33" t="str">
        <f t="shared" si="18"/>
        <v>à renseigner</v>
      </c>
    </row>
    <row r="321" spans="1:4" x14ac:dyDescent="0.25">
      <c r="A321" s="93"/>
      <c r="B321" s="18" t="s">
        <v>271</v>
      </c>
      <c r="C321" s="12" t="s">
        <v>187</v>
      </c>
      <c r="D321" s="33">
        <f>SUM(D317:D320)</f>
        <v>0</v>
      </c>
    </row>
    <row r="322" spans="1:4" x14ac:dyDescent="0.25">
      <c r="A322" s="92" t="s">
        <v>129</v>
      </c>
      <c r="B322" s="19"/>
      <c r="C322" s="75"/>
      <c r="D322" s="33"/>
    </row>
    <row r="323" spans="1:4" x14ac:dyDescent="0.25">
      <c r="A323" s="93" t="s">
        <v>140</v>
      </c>
      <c r="B323" s="19">
        <v>327</v>
      </c>
      <c r="C323" s="76"/>
      <c r="D323" s="33" t="str">
        <f t="shared" ref="D323:D336" si="19">IF(C323="","à renseigner",B323*C323)</f>
        <v>à renseigner</v>
      </c>
    </row>
    <row r="324" spans="1:4" x14ac:dyDescent="0.25">
      <c r="A324" s="93" t="s">
        <v>141</v>
      </c>
      <c r="B324" s="19">
        <v>43</v>
      </c>
      <c r="C324" s="76"/>
      <c r="D324" s="33" t="str">
        <f t="shared" si="19"/>
        <v>à renseigner</v>
      </c>
    </row>
    <row r="325" spans="1:4" x14ac:dyDescent="0.25">
      <c r="A325" s="93" t="s">
        <v>142</v>
      </c>
      <c r="B325" s="19">
        <v>201</v>
      </c>
      <c r="C325" s="76"/>
      <c r="D325" s="33" t="str">
        <f t="shared" si="19"/>
        <v>à renseigner</v>
      </c>
    </row>
    <row r="326" spans="1:4" x14ac:dyDescent="0.25">
      <c r="A326" s="93" t="s">
        <v>272</v>
      </c>
      <c r="B326" s="19">
        <v>44</v>
      </c>
      <c r="C326" s="76"/>
      <c r="D326" s="33" t="str">
        <f t="shared" si="19"/>
        <v>à renseigner</v>
      </c>
    </row>
    <row r="327" spans="1:4" x14ac:dyDescent="0.25">
      <c r="A327" s="93" t="s">
        <v>144</v>
      </c>
      <c r="B327" s="19">
        <v>4</v>
      </c>
      <c r="C327" s="76"/>
      <c r="D327" s="33" t="str">
        <f t="shared" si="19"/>
        <v>à renseigner</v>
      </c>
    </row>
    <row r="328" spans="1:4" x14ac:dyDescent="0.25">
      <c r="A328" s="93" t="s">
        <v>145</v>
      </c>
      <c r="B328" s="19">
        <v>9</v>
      </c>
      <c r="C328" s="76"/>
      <c r="D328" s="33" t="str">
        <f t="shared" si="19"/>
        <v>à renseigner</v>
      </c>
    </row>
    <row r="329" spans="1:4" x14ac:dyDescent="0.25">
      <c r="A329" s="93" t="s">
        <v>146</v>
      </c>
      <c r="B329" s="19">
        <v>40</v>
      </c>
      <c r="C329" s="76"/>
      <c r="D329" s="33" t="str">
        <f t="shared" si="19"/>
        <v>à renseigner</v>
      </c>
    </row>
    <row r="330" spans="1:4" x14ac:dyDescent="0.25">
      <c r="A330" s="93" t="s">
        <v>273</v>
      </c>
      <c r="B330" s="19">
        <v>210</v>
      </c>
      <c r="C330" s="76"/>
      <c r="D330" s="33" t="str">
        <f t="shared" si="19"/>
        <v>à renseigner</v>
      </c>
    </row>
    <row r="331" spans="1:4" x14ac:dyDescent="0.25">
      <c r="A331" s="93" t="s">
        <v>148</v>
      </c>
      <c r="B331" s="19">
        <v>21</v>
      </c>
      <c r="C331" s="76"/>
      <c r="D331" s="33" t="str">
        <f t="shared" si="19"/>
        <v>à renseigner</v>
      </c>
    </row>
    <row r="332" spans="1:4" x14ac:dyDescent="0.25">
      <c r="A332" s="93" t="s">
        <v>274</v>
      </c>
      <c r="B332" s="19">
        <v>4</v>
      </c>
      <c r="C332" s="76"/>
      <c r="D332" s="33" t="str">
        <f t="shared" si="19"/>
        <v>à renseigner</v>
      </c>
    </row>
    <row r="333" spans="1:4" x14ac:dyDescent="0.25">
      <c r="A333" s="93" t="s">
        <v>149</v>
      </c>
      <c r="B333" s="19">
        <v>2</v>
      </c>
      <c r="C333" s="76"/>
      <c r="D333" s="33" t="str">
        <f t="shared" si="19"/>
        <v>à renseigner</v>
      </c>
    </row>
    <row r="334" spans="1:4" x14ac:dyDescent="0.25">
      <c r="A334" s="93" t="s">
        <v>151</v>
      </c>
      <c r="B334" s="19">
        <v>1</v>
      </c>
      <c r="C334" s="76"/>
      <c r="D334" s="33" t="str">
        <f t="shared" si="19"/>
        <v>à renseigner</v>
      </c>
    </row>
    <row r="335" spans="1:4" x14ac:dyDescent="0.25">
      <c r="A335" s="93" t="s">
        <v>152</v>
      </c>
      <c r="B335" s="19">
        <v>13</v>
      </c>
      <c r="C335" s="76"/>
      <c r="D335" s="33" t="str">
        <f t="shared" si="19"/>
        <v>à renseigner</v>
      </c>
    </row>
    <row r="336" spans="1:4" x14ac:dyDescent="0.25">
      <c r="A336" s="93" t="s">
        <v>154</v>
      </c>
      <c r="B336" s="19">
        <v>1</v>
      </c>
      <c r="C336" s="76"/>
      <c r="D336" s="33" t="str">
        <f t="shared" si="19"/>
        <v>à renseigner</v>
      </c>
    </row>
    <row r="337" spans="1:4" x14ac:dyDescent="0.25">
      <c r="A337" s="93"/>
      <c r="B337" s="18" t="s">
        <v>271</v>
      </c>
      <c r="C337" s="12" t="s">
        <v>193</v>
      </c>
      <c r="D337" s="33">
        <f>SUM(D323:D336)</f>
        <v>0</v>
      </c>
    </row>
    <row r="338" spans="1:4" x14ac:dyDescent="0.25">
      <c r="A338" s="92" t="s">
        <v>119</v>
      </c>
      <c r="B338" s="19"/>
      <c r="C338" s="75"/>
      <c r="D338" s="33"/>
    </row>
    <row r="339" spans="1:4" ht="25.5" x14ac:dyDescent="0.25">
      <c r="A339" s="93" t="s">
        <v>157</v>
      </c>
      <c r="B339" s="19">
        <v>1</v>
      </c>
      <c r="C339" s="76"/>
      <c r="D339" s="33" t="str">
        <f t="shared" ref="D339:D343" si="20">IF(C339="","à renseigner",B339*C339)</f>
        <v>à renseigner</v>
      </c>
    </row>
    <row r="340" spans="1:4" x14ac:dyDescent="0.25">
      <c r="A340" s="93" t="s">
        <v>158</v>
      </c>
      <c r="B340" s="19">
        <v>1</v>
      </c>
      <c r="C340" s="76"/>
      <c r="D340" s="33" t="str">
        <f t="shared" si="20"/>
        <v>à renseigner</v>
      </c>
    </row>
    <row r="341" spans="1:4" ht="25.5" x14ac:dyDescent="0.25">
      <c r="A341" s="93" t="s">
        <v>159</v>
      </c>
      <c r="B341" s="19">
        <v>1</v>
      </c>
      <c r="C341" s="76"/>
      <c r="D341" s="33" t="str">
        <f t="shared" si="20"/>
        <v>à renseigner</v>
      </c>
    </row>
    <row r="342" spans="1:4" x14ac:dyDescent="0.25">
      <c r="A342" s="93" t="s">
        <v>160</v>
      </c>
      <c r="B342" s="19">
        <v>1</v>
      </c>
      <c r="C342" s="76"/>
      <c r="D342" s="33" t="str">
        <f t="shared" si="20"/>
        <v>à renseigner</v>
      </c>
    </row>
    <row r="343" spans="1:4" ht="25.5" x14ac:dyDescent="0.25">
      <c r="A343" s="93" t="s">
        <v>161</v>
      </c>
      <c r="B343" s="19">
        <v>1</v>
      </c>
      <c r="C343" s="76"/>
      <c r="D343" s="33" t="str">
        <f t="shared" si="20"/>
        <v>à renseigner</v>
      </c>
    </row>
    <row r="344" spans="1:4" x14ac:dyDescent="0.25">
      <c r="A344" s="93"/>
      <c r="B344" s="47" t="s">
        <v>155</v>
      </c>
      <c r="C344" s="12" t="s">
        <v>205</v>
      </c>
      <c r="D344" s="33">
        <f>SUM(D339:D343)</f>
        <v>0</v>
      </c>
    </row>
    <row r="345" spans="1:4" ht="15.75" thickBot="1" x14ac:dyDescent="0.3">
      <c r="A345" s="93"/>
      <c r="B345" s="18" t="s">
        <v>163</v>
      </c>
      <c r="C345" s="7" t="s">
        <v>275</v>
      </c>
      <c r="D345" s="33">
        <f>D321+D337+D344</f>
        <v>0</v>
      </c>
    </row>
    <row r="346" spans="1:4" ht="16.5" thickBot="1" x14ac:dyDescent="0.3">
      <c r="A346" s="96"/>
      <c r="B346" s="9" t="s">
        <v>276</v>
      </c>
      <c r="C346" s="10">
        <v>2</v>
      </c>
      <c r="D346" s="35">
        <f>D315+D345</f>
        <v>0</v>
      </c>
    </row>
    <row r="347" spans="1:4" x14ac:dyDescent="0.25">
      <c r="A347" s="97"/>
      <c r="B347" s="49"/>
      <c r="C347" s="75"/>
      <c r="D347" s="33"/>
    </row>
    <row r="348" spans="1:4" ht="15.75" x14ac:dyDescent="0.25">
      <c r="A348" s="45" t="s">
        <v>277</v>
      </c>
      <c r="B348" s="19"/>
      <c r="C348" s="75"/>
      <c r="D348" s="33"/>
    </row>
    <row r="349" spans="1:4" x14ac:dyDescent="0.25">
      <c r="A349" s="92" t="s">
        <v>167</v>
      </c>
      <c r="B349" s="19"/>
      <c r="C349" s="75"/>
      <c r="D349" s="33"/>
    </row>
    <row r="350" spans="1:4" x14ac:dyDescent="0.25">
      <c r="A350" s="93" t="s">
        <v>6</v>
      </c>
      <c r="B350" s="19">
        <v>1</v>
      </c>
      <c r="C350" s="76"/>
      <c r="D350" s="33" t="str">
        <f t="shared" ref="D350:D372" si="21">IF(C350="","à renseigner",B350*C350)</f>
        <v>à renseigner</v>
      </c>
    </row>
    <row r="351" spans="1:4" x14ac:dyDescent="0.25">
      <c r="A351" s="93" t="s">
        <v>278</v>
      </c>
      <c r="B351" s="19">
        <v>1</v>
      </c>
      <c r="C351" s="76"/>
      <c r="D351" s="33" t="str">
        <f t="shared" si="21"/>
        <v>à renseigner</v>
      </c>
    </row>
    <row r="352" spans="1:4" x14ac:dyDescent="0.25">
      <c r="A352" s="93" t="s">
        <v>279</v>
      </c>
      <c r="B352" s="19">
        <v>1</v>
      </c>
      <c r="C352" s="76"/>
      <c r="D352" s="33" t="str">
        <f t="shared" si="21"/>
        <v>à renseigner</v>
      </c>
    </row>
    <row r="353" spans="1:4" x14ac:dyDescent="0.25">
      <c r="A353" s="93" t="s">
        <v>280</v>
      </c>
      <c r="B353" s="19">
        <v>1</v>
      </c>
      <c r="C353" s="76"/>
      <c r="D353" s="33" t="str">
        <f t="shared" si="21"/>
        <v>à renseigner</v>
      </c>
    </row>
    <row r="354" spans="1:4" x14ac:dyDescent="0.25">
      <c r="A354" s="93" t="s">
        <v>281</v>
      </c>
      <c r="B354" s="19">
        <v>1</v>
      </c>
      <c r="C354" s="76"/>
      <c r="D354" s="33" t="str">
        <f t="shared" si="21"/>
        <v>à renseigner</v>
      </c>
    </row>
    <row r="355" spans="1:4" x14ac:dyDescent="0.25">
      <c r="A355" s="93" t="s">
        <v>280</v>
      </c>
      <c r="B355" s="19">
        <v>1</v>
      </c>
      <c r="C355" s="76"/>
      <c r="D355" s="33" t="str">
        <f t="shared" si="21"/>
        <v>à renseigner</v>
      </c>
    </row>
    <row r="356" spans="1:4" x14ac:dyDescent="0.25">
      <c r="A356" s="93" t="s">
        <v>282</v>
      </c>
      <c r="B356" s="19">
        <v>1</v>
      </c>
      <c r="C356" s="76"/>
      <c r="D356" s="33" t="str">
        <f t="shared" si="21"/>
        <v>à renseigner</v>
      </c>
    </row>
    <row r="357" spans="1:4" x14ac:dyDescent="0.25">
      <c r="A357" s="93" t="s">
        <v>280</v>
      </c>
      <c r="B357" s="19">
        <v>1</v>
      </c>
      <c r="C357" s="76"/>
      <c r="D357" s="33" t="str">
        <f t="shared" si="21"/>
        <v>à renseigner</v>
      </c>
    </row>
    <row r="358" spans="1:4" x14ac:dyDescent="0.25">
      <c r="A358" s="93" t="s">
        <v>283</v>
      </c>
      <c r="B358" s="19">
        <v>1</v>
      </c>
      <c r="C358" s="76"/>
      <c r="D358" s="33" t="str">
        <f t="shared" si="21"/>
        <v>à renseigner</v>
      </c>
    </row>
    <row r="359" spans="1:4" x14ac:dyDescent="0.25">
      <c r="A359" s="93" t="s">
        <v>280</v>
      </c>
      <c r="B359" s="19">
        <v>1</v>
      </c>
      <c r="C359" s="76"/>
      <c r="D359" s="33" t="str">
        <f t="shared" si="21"/>
        <v>à renseigner</v>
      </c>
    </row>
    <row r="360" spans="1:4" x14ac:dyDescent="0.25">
      <c r="A360" s="93" t="s">
        <v>284</v>
      </c>
      <c r="B360" s="19">
        <v>1</v>
      </c>
      <c r="C360" s="76"/>
      <c r="D360" s="33" t="str">
        <f t="shared" si="21"/>
        <v>à renseigner</v>
      </c>
    </row>
    <row r="361" spans="1:4" x14ac:dyDescent="0.25">
      <c r="A361" s="93" t="s">
        <v>285</v>
      </c>
      <c r="B361" s="19">
        <v>1</v>
      </c>
      <c r="C361" s="76"/>
      <c r="D361" s="33" t="str">
        <f t="shared" si="21"/>
        <v>à renseigner</v>
      </c>
    </row>
    <row r="362" spans="1:4" x14ac:dyDescent="0.25">
      <c r="A362" s="93" t="s">
        <v>12</v>
      </c>
      <c r="B362" s="19">
        <v>2</v>
      </c>
      <c r="C362" s="76"/>
      <c r="D362" s="33" t="str">
        <f t="shared" si="21"/>
        <v>à renseigner</v>
      </c>
    </row>
    <row r="363" spans="1:4" x14ac:dyDescent="0.25">
      <c r="A363" s="93" t="s">
        <v>286</v>
      </c>
      <c r="B363" s="19">
        <v>1</v>
      </c>
      <c r="C363" s="76"/>
      <c r="D363" s="33" t="str">
        <f t="shared" si="21"/>
        <v>à renseigner</v>
      </c>
    </row>
    <row r="364" spans="1:4" x14ac:dyDescent="0.25">
      <c r="A364" s="93" t="s">
        <v>287</v>
      </c>
      <c r="B364" s="19">
        <v>1</v>
      </c>
      <c r="C364" s="76"/>
      <c r="D364" s="33" t="str">
        <f t="shared" si="21"/>
        <v>à renseigner</v>
      </c>
    </row>
    <row r="365" spans="1:4" x14ac:dyDescent="0.25">
      <c r="A365" s="93" t="s">
        <v>288</v>
      </c>
      <c r="B365" s="19">
        <v>1</v>
      </c>
      <c r="C365" s="76"/>
      <c r="D365" s="33" t="str">
        <f t="shared" si="21"/>
        <v>à renseigner</v>
      </c>
    </row>
    <row r="366" spans="1:4" x14ac:dyDescent="0.25">
      <c r="A366" s="93" t="s">
        <v>176</v>
      </c>
      <c r="B366" s="19">
        <v>1</v>
      </c>
      <c r="C366" s="76"/>
      <c r="D366" s="33" t="str">
        <f t="shared" si="21"/>
        <v>à renseigner</v>
      </c>
    </row>
    <row r="367" spans="1:4" x14ac:dyDescent="0.25">
      <c r="A367" s="93" t="s">
        <v>25</v>
      </c>
      <c r="B367" s="19">
        <v>1</v>
      </c>
      <c r="C367" s="76"/>
      <c r="D367" s="33" t="str">
        <f t="shared" si="21"/>
        <v>à renseigner</v>
      </c>
    </row>
    <row r="368" spans="1:4" x14ac:dyDescent="0.25">
      <c r="A368" s="93" t="s">
        <v>24</v>
      </c>
      <c r="B368" s="19">
        <v>1</v>
      </c>
      <c r="C368" s="76"/>
      <c r="D368" s="33" t="str">
        <f t="shared" si="21"/>
        <v>à renseigner</v>
      </c>
    </row>
    <row r="369" spans="1:4" x14ac:dyDescent="0.25">
      <c r="A369" s="93" t="s">
        <v>289</v>
      </c>
      <c r="B369" s="19">
        <v>1</v>
      </c>
      <c r="C369" s="76"/>
      <c r="D369" s="33" t="str">
        <f t="shared" si="21"/>
        <v>à renseigner</v>
      </c>
    </row>
    <row r="370" spans="1:4" x14ac:dyDescent="0.25">
      <c r="A370" s="93" t="s">
        <v>290</v>
      </c>
      <c r="B370" s="19">
        <v>4</v>
      </c>
      <c r="C370" s="76"/>
      <c r="D370" s="33" t="str">
        <f t="shared" si="21"/>
        <v>à renseigner</v>
      </c>
    </row>
    <row r="371" spans="1:4" x14ac:dyDescent="0.25">
      <c r="A371" s="93" t="s">
        <v>291</v>
      </c>
      <c r="B371" s="19">
        <v>2</v>
      </c>
      <c r="C371" s="76"/>
      <c r="D371" s="33" t="str">
        <f t="shared" si="21"/>
        <v>à renseigner</v>
      </c>
    </row>
    <row r="372" spans="1:4" x14ac:dyDescent="0.25">
      <c r="A372" s="93" t="s">
        <v>292</v>
      </c>
      <c r="B372" s="19">
        <v>5</v>
      </c>
      <c r="C372" s="76"/>
      <c r="D372" s="33" t="str">
        <f t="shared" si="21"/>
        <v>à renseigner</v>
      </c>
    </row>
    <row r="373" spans="1:4" x14ac:dyDescent="0.25">
      <c r="A373" s="93"/>
      <c r="B373" s="18" t="s">
        <v>29</v>
      </c>
      <c r="C373" s="8" t="s">
        <v>293</v>
      </c>
      <c r="D373" s="33">
        <f>SUM(D350:D372)</f>
        <v>0</v>
      </c>
    </row>
    <row r="374" spans="1:4" x14ac:dyDescent="0.25">
      <c r="A374" s="92" t="s">
        <v>294</v>
      </c>
      <c r="B374" s="19"/>
      <c r="C374" s="75"/>
      <c r="D374" s="33"/>
    </row>
    <row r="375" spans="1:4" x14ac:dyDescent="0.25">
      <c r="A375" s="93" t="s">
        <v>295</v>
      </c>
      <c r="B375" s="19">
        <v>1</v>
      </c>
      <c r="C375" s="76"/>
      <c r="D375" s="33" t="str">
        <f t="shared" ref="D375:D384" si="22">IF(C375="","à renseigner",B375*C375)</f>
        <v>à renseigner</v>
      </c>
    </row>
    <row r="376" spans="1:4" x14ac:dyDescent="0.25">
      <c r="A376" s="93" t="s">
        <v>296</v>
      </c>
      <c r="B376" s="19">
        <v>1</v>
      </c>
      <c r="C376" s="76"/>
      <c r="D376" s="33" t="str">
        <f t="shared" si="22"/>
        <v>à renseigner</v>
      </c>
    </row>
    <row r="377" spans="1:4" x14ac:dyDescent="0.25">
      <c r="A377" s="93" t="s">
        <v>280</v>
      </c>
      <c r="B377" s="19">
        <v>2</v>
      </c>
      <c r="C377" s="76"/>
      <c r="D377" s="33" t="str">
        <f t="shared" si="22"/>
        <v>à renseigner</v>
      </c>
    </row>
    <row r="378" spans="1:4" x14ac:dyDescent="0.25">
      <c r="A378" s="93" t="s">
        <v>297</v>
      </c>
      <c r="B378" s="19">
        <v>1</v>
      </c>
      <c r="C378" s="76"/>
      <c r="D378" s="33" t="str">
        <f t="shared" si="22"/>
        <v>à renseigner</v>
      </c>
    </row>
    <row r="379" spans="1:4" x14ac:dyDescent="0.25">
      <c r="A379" s="93" t="s">
        <v>298</v>
      </c>
      <c r="B379" s="19">
        <v>1</v>
      </c>
      <c r="C379" s="76"/>
      <c r="D379" s="33" t="str">
        <f t="shared" si="22"/>
        <v>à renseigner</v>
      </c>
    </row>
    <row r="380" spans="1:4" x14ac:dyDescent="0.25">
      <c r="A380" s="93" t="s">
        <v>191</v>
      </c>
      <c r="B380" s="19">
        <v>1</v>
      </c>
      <c r="C380" s="76"/>
      <c r="D380" s="33" t="str">
        <f t="shared" si="22"/>
        <v>à renseigner</v>
      </c>
    </row>
    <row r="381" spans="1:4" x14ac:dyDescent="0.25">
      <c r="A381" s="93" t="s">
        <v>202</v>
      </c>
      <c r="B381" s="19">
        <v>1</v>
      </c>
      <c r="C381" s="76"/>
      <c r="D381" s="33" t="str">
        <f t="shared" si="22"/>
        <v>à renseigner</v>
      </c>
    </row>
    <row r="382" spans="1:4" x14ac:dyDescent="0.25">
      <c r="A382" s="93" t="s">
        <v>25</v>
      </c>
      <c r="B382" s="19">
        <v>1</v>
      </c>
      <c r="C382" s="76"/>
      <c r="D382" s="33" t="str">
        <f t="shared" si="22"/>
        <v>à renseigner</v>
      </c>
    </row>
    <row r="383" spans="1:4" x14ac:dyDescent="0.25">
      <c r="A383" s="93" t="s">
        <v>24</v>
      </c>
      <c r="B383" s="19">
        <v>1</v>
      </c>
      <c r="C383" s="76"/>
      <c r="D383" s="33" t="str">
        <f t="shared" si="22"/>
        <v>à renseigner</v>
      </c>
    </row>
    <row r="384" spans="1:4" x14ac:dyDescent="0.25">
      <c r="A384" s="93" t="s">
        <v>299</v>
      </c>
      <c r="B384" s="19">
        <v>1</v>
      </c>
      <c r="C384" s="76"/>
      <c r="D384" s="33" t="str">
        <f t="shared" si="22"/>
        <v>à renseigner</v>
      </c>
    </row>
    <row r="385" spans="1:4" x14ac:dyDescent="0.25">
      <c r="A385" s="93"/>
      <c r="B385" s="18" t="s">
        <v>29</v>
      </c>
      <c r="C385" s="8" t="s">
        <v>300</v>
      </c>
      <c r="D385" s="33">
        <f>SUM(D375:D384)</f>
        <v>0</v>
      </c>
    </row>
    <row r="386" spans="1:4" x14ac:dyDescent="0.25">
      <c r="A386" s="92" t="s">
        <v>301</v>
      </c>
      <c r="B386" s="19"/>
      <c r="C386" s="75"/>
      <c r="D386" s="33"/>
    </row>
    <row r="387" spans="1:4" x14ac:dyDescent="0.25">
      <c r="A387" s="93" t="s">
        <v>302</v>
      </c>
      <c r="B387" s="19">
        <v>1</v>
      </c>
      <c r="C387" s="76"/>
      <c r="D387" s="33" t="str">
        <f t="shared" ref="D387:D391" si="23">IF(C387="","à renseigner",B387*C387)</f>
        <v>à renseigner</v>
      </c>
    </row>
    <row r="388" spans="1:4" x14ac:dyDescent="0.25">
      <c r="A388" s="93" t="s">
        <v>191</v>
      </c>
      <c r="B388" s="19">
        <v>1</v>
      </c>
      <c r="C388" s="76"/>
      <c r="D388" s="33" t="str">
        <f t="shared" si="23"/>
        <v>à renseigner</v>
      </c>
    </row>
    <row r="389" spans="1:4" x14ac:dyDescent="0.25">
      <c r="A389" s="93" t="s">
        <v>202</v>
      </c>
      <c r="B389" s="19">
        <v>1</v>
      </c>
      <c r="C389" s="76"/>
      <c r="D389" s="33" t="str">
        <f t="shared" si="23"/>
        <v>à renseigner</v>
      </c>
    </row>
    <row r="390" spans="1:4" x14ac:dyDescent="0.25">
      <c r="A390" s="93" t="s">
        <v>25</v>
      </c>
      <c r="B390" s="19">
        <v>1</v>
      </c>
      <c r="C390" s="76"/>
      <c r="D390" s="33" t="str">
        <f t="shared" si="23"/>
        <v>à renseigner</v>
      </c>
    </row>
    <row r="391" spans="1:4" x14ac:dyDescent="0.25">
      <c r="A391" s="93" t="s">
        <v>24</v>
      </c>
      <c r="B391" s="19">
        <v>1</v>
      </c>
      <c r="C391" s="76"/>
      <c r="D391" s="33" t="str">
        <f t="shared" si="23"/>
        <v>à renseigner</v>
      </c>
    </row>
    <row r="392" spans="1:4" x14ac:dyDescent="0.25">
      <c r="A392" s="93"/>
      <c r="B392" s="18" t="s">
        <v>29</v>
      </c>
      <c r="C392" s="8" t="s">
        <v>303</v>
      </c>
      <c r="D392" s="33">
        <f>SUM(D387:D391)</f>
        <v>0</v>
      </c>
    </row>
    <row r="393" spans="1:4" x14ac:dyDescent="0.25">
      <c r="A393" s="92" t="s">
        <v>304</v>
      </c>
      <c r="B393" s="19"/>
      <c r="C393" s="75"/>
      <c r="D393" s="33"/>
    </row>
    <row r="394" spans="1:4" x14ac:dyDescent="0.25">
      <c r="A394" s="93" t="s">
        <v>305</v>
      </c>
      <c r="B394" s="19">
        <v>1</v>
      </c>
      <c r="C394" s="76"/>
      <c r="D394" s="33" t="str">
        <f t="shared" ref="D394:D408" si="24">IF(C394="","à renseigner",B394*C394)</f>
        <v>à renseigner</v>
      </c>
    </row>
    <row r="395" spans="1:4" x14ac:dyDescent="0.25">
      <c r="A395" s="93" t="s">
        <v>306</v>
      </c>
      <c r="B395" s="19">
        <v>1</v>
      </c>
      <c r="C395" s="76"/>
      <c r="D395" s="33" t="str">
        <f t="shared" si="24"/>
        <v>à renseigner</v>
      </c>
    </row>
    <row r="396" spans="1:4" x14ac:dyDescent="0.25">
      <c r="A396" s="93" t="s">
        <v>280</v>
      </c>
      <c r="B396" s="19">
        <v>2</v>
      </c>
      <c r="C396" s="76"/>
      <c r="D396" s="33" t="str">
        <f t="shared" si="24"/>
        <v>à renseigner</v>
      </c>
    </row>
    <row r="397" spans="1:4" x14ac:dyDescent="0.25">
      <c r="A397" s="93" t="s">
        <v>307</v>
      </c>
      <c r="B397" s="19">
        <v>1</v>
      </c>
      <c r="C397" s="76"/>
      <c r="D397" s="33" t="str">
        <f t="shared" si="24"/>
        <v>à renseigner</v>
      </c>
    </row>
    <row r="398" spans="1:4" x14ac:dyDescent="0.25">
      <c r="A398" s="93" t="s">
        <v>298</v>
      </c>
      <c r="B398" s="19">
        <v>1</v>
      </c>
      <c r="C398" s="76"/>
      <c r="D398" s="33" t="str">
        <f t="shared" si="24"/>
        <v>à renseigner</v>
      </c>
    </row>
    <row r="399" spans="1:4" x14ac:dyDescent="0.25">
      <c r="A399" s="93" t="s">
        <v>295</v>
      </c>
      <c r="B399" s="19">
        <v>1</v>
      </c>
      <c r="C399" s="76"/>
      <c r="D399" s="33" t="str">
        <f t="shared" si="24"/>
        <v>à renseigner</v>
      </c>
    </row>
    <row r="400" spans="1:4" x14ac:dyDescent="0.25">
      <c r="A400" s="93" t="s">
        <v>308</v>
      </c>
      <c r="B400" s="19">
        <v>1</v>
      </c>
      <c r="C400" s="76"/>
      <c r="D400" s="33" t="str">
        <f t="shared" si="24"/>
        <v>à renseigner</v>
      </c>
    </row>
    <row r="401" spans="1:4" x14ac:dyDescent="0.25">
      <c r="A401" s="93" t="s">
        <v>280</v>
      </c>
      <c r="B401" s="19">
        <v>2</v>
      </c>
      <c r="C401" s="76"/>
      <c r="D401" s="33" t="str">
        <f t="shared" si="24"/>
        <v>à renseigner</v>
      </c>
    </row>
    <row r="402" spans="1:4" x14ac:dyDescent="0.25">
      <c r="A402" s="93" t="s">
        <v>297</v>
      </c>
      <c r="B402" s="19">
        <v>1</v>
      </c>
      <c r="C402" s="76"/>
      <c r="D402" s="33" t="str">
        <f t="shared" si="24"/>
        <v>à renseigner</v>
      </c>
    </row>
    <row r="403" spans="1:4" x14ac:dyDescent="0.25">
      <c r="A403" s="93" t="s">
        <v>298</v>
      </c>
      <c r="B403" s="19">
        <v>1</v>
      </c>
      <c r="C403" s="76"/>
      <c r="D403" s="33" t="str">
        <f t="shared" si="24"/>
        <v>à renseigner</v>
      </c>
    </row>
    <row r="404" spans="1:4" x14ac:dyDescent="0.25">
      <c r="A404" s="93" t="s">
        <v>302</v>
      </c>
      <c r="B404" s="19">
        <v>1</v>
      </c>
      <c r="C404" s="76"/>
      <c r="D404" s="33" t="str">
        <f t="shared" si="24"/>
        <v>à renseigner</v>
      </c>
    </row>
    <row r="405" spans="1:4" x14ac:dyDescent="0.25">
      <c r="A405" s="93" t="s">
        <v>191</v>
      </c>
      <c r="B405" s="19">
        <v>1</v>
      </c>
      <c r="C405" s="76"/>
      <c r="D405" s="33" t="str">
        <f t="shared" si="24"/>
        <v>à renseigner</v>
      </c>
    </row>
    <row r="406" spans="1:4" x14ac:dyDescent="0.25">
      <c r="A406" s="93" t="s">
        <v>309</v>
      </c>
      <c r="B406" s="19">
        <v>1</v>
      </c>
      <c r="C406" s="76"/>
      <c r="D406" s="33" t="str">
        <f t="shared" si="24"/>
        <v>à renseigner</v>
      </c>
    </row>
    <row r="407" spans="1:4" x14ac:dyDescent="0.25">
      <c r="A407" s="93" t="s">
        <v>25</v>
      </c>
      <c r="B407" s="19">
        <v>1</v>
      </c>
      <c r="C407" s="76"/>
      <c r="D407" s="33" t="str">
        <f t="shared" si="24"/>
        <v>à renseigner</v>
      </c>
    </row>
    <row r="408" spans="1:4" x14ac:dyDescent="0.25">
      <c r="A408" s="93" t="s">
        <v>24</v>
      </c>
      <c r="B408" s="19">
        <v>1</v>
      </c>
      <c r="C408" s="76"/>
      <c r="D408" s="33" t="str">
        <f t="shared" si="24"/>
        <v>à renseigner</v>
      </c>
    </row>
    <row r="409" spans="1:4" x14ac:dyDescent="0.25">
      <c r="A409" s="93"/>
      <c r="B409" s="18" t="s">
        <v>29</v>
      </c>
      <c r="C409" s="8" t="s">
        <v>310</v>
      </c>
      <c r="D409" s="33">
        <f>SUM(D394:D408)</f>
        <v>0</v>
      </c>
    </row>
    <row r="410" spans="1:4" x14ac:dyDescent="0.25">
      <c r="A410" s="92" t="s">
        <v>311</v>
      </c>
      <c r="B410" s="19"/>
      <c r="C410" s="75"/>
      <c r="D410" s="33"/>
    </row>
    <row r="411" spans="1:4" x14ac:dyDescent="0.25">
      <c r="A411" s="93" t="s">
        <v>312</v>
      </c>
      <c r="B411" s="19">
        <v>1</v>
      </c>
      <c r="C411" s="76"/>
      <c r="D411" s="33" t="str">
        <f t="shared" ref="D411:D418" si="25">IF(C411="","à renseigner",B411*C411)</f>
        <v>à renseigner</v>
      </c>
    </row>
    <row r="412" spans="1:4" x14ac:dyDescent="0.25">
      <c r="A412" s="93" t="s">
        <v>313</v>
      </c>
      <c r="B412" s="19">
        <v>1</v>
      </c>
      <c r="C412" s="76"/>
      <c r="D412" s="33" t="str">
        <f t="shared" si="25"/>
        <v>à renseigner</v>
      </c>
    </row>
    <row r="413" spans="1:4" x14ac:dyDescent="0.25">
      <c r="A413" s="93" t="s">
        <v>302</v>
      </c>
      <c r="B413" s="19">
        <v>1</v>
      </c>
      <c r="C413" s="76"/>
      <c r="D413" s="33" t="str">
        <f t="shared" si="25"/>
        <v>à renseigner</v>
      </c>
    </row>
    <row r="414" spans="1:4" x14ac:dyDescent="0.25">
      <c r="A414" s="93" t="s">
        <v>191</v>
      </c>
      <c r="B414" s="19">
        <v>1</v>
      </c>
      <c r="C414" s="76"/>
      <c r="D414" s="33" t="str">
        <f t="shared" si="25"/>
        <v>à renseigner</v>
      </c>
    </row>
    <row r="415" spans="1:4" x14ac:dyDescent="0.25">
      <c r="A415" s="93" t="s">
        <v>309</v>
      </c>
      <c r="B415" s="19">
        <v>1</v>
      </c>
      <c r="C415" s="76"/>
      <c r="D415" s="33" t="str">
        <f t="shared" si="25"/>
        <v>à renseigner</v>
      </c>
    </row>
    <row r="416" spans="1:4" x14ac:dyDescent="0.25">
      <c r="A416" s="93" t="s">
        <v>25</v>
      </c>
      <c r="B416" s="19">
        <v>1</v>
      </c>
      <c r="C416" s="76"/>
      <c r="D416" s="33" t="str">
        <f t="shared" si="25"/>
        <v>à renseigner</v>
      </c>
    </row>
    <row r="417" spans="1:4" x14ac:dyDescent="0.25">
      <c r="A417" s="93" t="s">
        <v>24</v>
      </c>
      <c r="B417" s="19">
        <v>1</v>
      </c>
      <c r="C417" s="76"/>
      <c r="D417" s="33" t="str">
        <f t="shared" si="25"/>
        <v>à renseigner</v>
      </c>
    </row>
    <row r="418" spans="1:4" x14ac:dyDescent="0.25">
      <c r="A418" s="93" t="s">
        <v>314</v>
      </c>
      <c r="B418" s="19">
        <v>1</v>
      </c>
      <c r="C418" s="76"/>
      <c r="D418" s="33" t="str">
        <f t="shared" si="25"/>
        <v>à renseigner</v>
      </c>
    </row>
    <row r="419" spans="1:4" x14ac:dyDescent="0.25">
      <c r="A419" s="93"/>
      <c r="B419" s="18" t="s">
        <v>29</v>
      </c>
      <c r="C419" s="8" t="s">
        <v>315</v>
      </c>
      <c r="D419" s="33">
        <f>SUM(D411:D418)</f>
        <v>0</v>
      </c>
    </row>
    <row r="420" spans="1:4" x14ac:dyDescent="0.25">
      <c r="A420" s="92" t="s">
        <v>39</v>
      </c>
      <c r="B420" s="19"/>
      <c r="C420" s="75"/>
      <c r="D420" s="33"/>
    </row>
    <row r="421" spans="1:4" x14ac:dyDescent="0.25">
      <c r="A421" s="93" t="s">
        <v>316</v>
      </c>
      <c r="B421" s="19">
        <v>4</v>
      </c>
      <c r="C421" s="76"/>
      <c r="D421" s="33" t="str">
        <f t="shared" ref="D421:D422" si="26">IF(C421="","à renseigner",B421*C421)</f>
        <v>à renseigner</v>
      </c>
    </row>
    <row r="422" spans="1:4" x14ac:dyDescent="0.25">
      <c r="A422" s="93" t="s">
        <v>317</v>
      </c>
      <c r="B422" s="19">
        <v>4</v>
      </c>
      <c r="C422" s="76"/>
      <c r="D422" s="33" t="str">
        <f t="shared" si="26"/>
        <v>à renseigner</v>
      </c>
    </row>
    <row r="423" spans="1:4" x14ac:dyDescent="0.25">
      <c r="A423" s="93"/>
      <c r="B423" s="18" t="s">
        <v>29</v>
      </c>
      <c r="C423" s="8" t="s">
        <v>318</v>
      </c>
      <c r="D423" s="33">
        <f>SUM(D421:D422)</f>
        <v>0</v>
      </c>
    </row>
    <row r="424" spans="1:4" x14ac:dyDescent="0.25">
      <c r="A424" s="92" t="s">
        <v>226</v>
      </c>
      <c r="B424" s="19"/>
      <c r="C424" s="75"/>
      <c r="D424" s="33"/>
    </row>
    <row r="425" spans="1:4" x14ac:dyDescent="0.25">
      <c r="A425" s="93" t="s">
        <v>319</v>
      </c>
      <c r="B425" s="19">
        <v>10</v>
      </c>
      <c r="C425" s="76"/>
      <c r="D425" s="33" t="str">
        <f t="shared" ref="D425:D435" si="27">IF(C425="","à renseigner",B425*C425)</f>
        <v>à renseigner</v>
      </c>
    </row>
    <row r="426" spans="1:4" x14ac:dyDescent="0.25">
      <c r="A426" s="93" t="s">
        <v>320</v>
      </c>
      <c r="B426" s="19">
        <v>32</v>
      </c>
      <c r="C426" s="76"/>
      <c r="D426" s="33" t="str">
        <f t="shared" si="27"/>
        <v>à renseigner</v>
      </c>
    </row>
    <row r="427" spans="1:4" x14ac:dyDescent="0.25">
      <c r="A427" s="93" t="s">
        <v>231</v>
      </c>
      <c r="B427" s="19">
        <v>1</v>
      </c>
      <c r="C427" s="76"/>
      <c r="D427" s="33" t="str">
        <f t="shared" si="27"/>
        <v>à renseigner</v>
      </c>
    </row>
    <row r="428" spans="1:4" x14ac:dyDescent="0.25">
      <c r="A428" s="93" t="s">
        <v>321</v>
      </c>
      <c r="B428" s="19">
        <v>2</v>
      </c>
      <c r="C428" s="76"/>
      <c r="D428" s="33" t="str">
        <f t="shared" si="27"/>
        <v>à renseigner</v>
      </c>
    </row>
    <row r="429" spans="1:4" x14ac:dyDescent="0.25">
      <c r="A429" s="93" t="s">
        <v>322</v>
      </c>
      <c r="B429" s="19">
        <v>1</v>
      </c>
      <c r="C429" s="76"/>
      <c r="D429" s="33" t="str">
        <f t="shared" si="27"/>
        <v>à renseigner</v>
      </c>
    </row>
    <row r="430" spans="1:4" x14ac:dyDescent="0.25">
      <c r="A430" s="93" t="s">
        <v>323</v>
      </c>
      <c r="B430" s="19">
        <v>1</v>
      </c>
      <c r="C430" s="76"/>
      <c r="D430" s="33" t="str">
        <f t="shared" si="27"/>
        <v>à renseigner</v>
      </c>
    </row>
    <row r="431" spans="1:4" x14ac:dyDescent="0.25">
      <c r="A431" s="93" t="s">
        <v>324</v>
      </c>
      <c r="B431" s="19">
        <v>1</v>
      </c>
      <c r="C431" s="76"/>
      <c r="D431" s="33" t="str">
        <f t="shared" si="27"/>
        <v>à renseigner</v>
      </c>
    </row>
    <row r="432" spans="1:4" x14ac:dyDescent="0.25">
      <c r="A432" s="93" t="s">
        <v>325</v>
      </c>
      <c r="B432" s="19">
        <v>1</v>
      </c>
      <c r="C432" s="76"/>
      <c r="D432" s="33" t="str">
        <f t="shared" si="27"/>
        <v>à renseigner</v>
      </c>
    </row>
    <row r="433" spans="1:4" x14ac:dyDescent="0.25">
      <c r="A433" s="93" t="s">
        <v>326</v>
      </c>
      <c r="B433" s="19">
        <v>3</v>
      </c>
      <c r="C433" s="76"/>
      <c r="D433" s="33" t="str">
        <f t="shared" si="27"/>
        <v>à renseigner</v>
      </c>
    </row>
    <row r="434" spans="1:4" x14ac:dyDescent="0.25">
      <c r="A434" s="93" t="s">
        <v>327</v>
      </c>
      <c r="B434" s="19">
        <v>1</v>
      </c>
      <c r="C434" s="76"/>
      <c r="D434" s="33" t="str">
        <f t="shared" si="27"/>
        <v>à renseigner</v>
      </c>
    </row>
    <row r="435" spans="1:4" x14ac:dyDescent="0.25">
      <c r="A435" s="93" t="s">
        <v>328</v>
      </c>
      <c r="B435" s="19">
        <v>1</v>
      </c>
      <c r="C435" s="76"/>
      <c r="D435" s="33" t="str">
        <f t="shared" si="27"/>
        <v>à renseigner</v>
      </c>
    </row>
    <row r="436" spans="1:4" x14ac:dyDescent="0.25">
      <c r="A436" s="93"/>
      <c r="B436" s="18" t="s">
        <v>29</v>
      </c>
      <c r="C436" s="8" t="s">
        <v>329</v>
      </c>
      <c r="D436" s="33">
        <f>SUM(D425:D435)</f>
        <v>0</v>
      </c>
    </row>
    <row r="437" spans="1:4" x14ac:dyDescent="0.25">
      <c r="A437" s="92" t="s">
        <v>330</v>
      </c>
      <c r="B437" s="19"/>
      <c r="C437" s="75"/>
      <c r="D437" s="33"/>
    </row>
    <row r="438" spans="1:4" x14ac:dyDescent="0.25">
      <c r="A438" s="93" t="s">
        <v>331</v>
      </c>
      <c r="B438" s="19">
        <v>180</v>
      </c>
      <c r="C438" s="76"/>
      <c r="D438" s="33" t="str">
        <f t="shared" ref="D438:D449" si="28">IF(C438="","à renseigner",B438*C438)</f>
        <v>à renseigner</v>
      </c>
    </row>
    <row r="439" spans="1:4" x14ac:dyDescent="0.25">
      <c r="A439" s="93" t="s">
        <v>332</v>
      </c>
      <c r="B439" s="19">
        <v>1</v>
      </c>
      <c r="C439" s="76"/>
      <c r="D439" s="33" t="str">
        <f t="shared" si="28"/>
        <v>à renseigner</v>
      </c>
    </row>
    <row r="440" spans="1:4" x14ac:dyDescent="0.25">
      <c r="A440" s="93" t="s">
        <v>333</v>
      </c>
      <c r="B440" s="19">
        <v>1</v>
      </c>
      <c r="C440" s="76"/>
      <c r="D440" s="33" t="str">
        <f t="shared" si="28"/>
        <v>à renseigner</v>
      </c>
    </row>
    <row r="441" spans="1:4" x14ac:dyDescent="0.25">
      <c r="A441" s="92" t="s">
        <v>334</v>
      </c>
      <c r="B441" s="19"/>
      <c r="C441" s="75"/>
      <c r="D441" s="33"/>
    </row>
    <row r="442" spans="1:4" x14ac:dyDescent="0.25">
      <c r="A442" s="93" t="s">
        <v>335</v>
      </c>
      <c r="B442" s="19">
        <v>1</v>
      </c>
      <c r="C442" s="76"/>
      <c r="D442" s="33" t="str">
        <f t="shared" si="28"/>
        <v>à renseigner</v>
      </c>
    </row>
    <row r="443" spans="1:4" x14ac:dyDescent="0.25">
      <c r="A443" s="93" t="s">
        <v>336</v>
      </c>
      <c r="B443" s="19">
        <v>1</v>
      </c>
      <c r="C443" s="76"/>
      <c r="D443" s="33" t="str">
        <f t="shared" si="28"/>
        <v>à renseigner</v>
      </c>
    </row>
    <row r="444" spans="1:4" x14ac:dyDescent="0.25">
      <c r="A444" s="93" t="s">
        <v>337</v>
      </c>
      <c r="B444" s="19">
        <v>1</v>
      </c>
      <c r="C444" s="76"/>
      <c r="D444" s="33" t="str">
        <f t="shared" si="28"/>
        <v>à renseigner</v>
      </c>
    </row>
    <row r="445" spans="1:4" x14ac:dyDescent="0.25">
      <c r="A445" s="93" t="s">
        <v>338</v>
      </c>
      <c r="B445" s="19">
        <v>1</v>
      </c>
      <c r="C445" s="76"/>
      <c r="D445" s="33" t="str">
        <f t="shared" si="28"/>
        <v>à renseigner</v>
      </c>
    </row>
    <row r="446" spans="1:4" x14ac:dyDescent="0.25">
      <c r="A446" s="93" t="s">
        <v>339</v>
      </c>
      <c r="B446" s="19">
        <v>1</v>
      </c>
      <c r="C446" s="76"/>
      <c r="D446" s="33" t="str">
        <f t="shared" si="28"/>
        <v>à renseigner</v>
      </c>
    </row>
    <row r="447" spans="1:4" x14ac:dyDescent="0.25">
      <c r="A447" s="93" t="s">
        <v>340</v>
      </c>
      <c r="B447" s="19">
        <v>1</v>
      </c>
      <c r="C447" s="76"/>
      <c r="D447" s="33" t="str">
        <f t="shared" si="28"/>
        <v>à renseigner</v>
      </c>
    </row>
    <row r="448" spans="1:4" x14ac:dyDescent="0.25">
      <c r="A448" s="93" t="s">
        <v>341</v>
      </c>
      <c r="B448" s="19">
        <v>1</v>
      </c>
      <c r="C448" s="76"/>
      <c r="D448" s="33" t="str">
        <f t="shared" si="28"/>
        <v>à renseigner</v>
      </c>
    </row>
    <row r="449" spans="1:4" x14ac:dyDescent="0.25">
      <c r="A449" s="93" t="s">
        <v>342</v>
      </c>
      <c r="B449" s="19">
        <v>1</v>
      </c>
      <c r="C449" s="76"/>
      <c r="D449" s="33" t="str">
        <f t="shared" si="28"/>
        <v>à renseigner</v>
      </c>
    </row>
    <row r="450" spans="1:4" x14ac:dyDescent="0.25">
      <c r="A450" s="93"/>
      <c r="B450" s="18" t="s">
        <v>29</v>
      </c>
      <c r="C450" s="8" t="s">
        <v>343</v>
      </c>
      <c r="D450" s="33">
        <f>SUM(D438:D449)</f>
        <v>0</v>
      </c>
    </row>
    <row r="451" spans="1:4" x14ac:dyDescent="0.25">
      <c r="A451" s="92" t="s">
        <v>344</v>
      </c>
      <c r="B451" s="19"/>
      <c r="C451" s="75"/>
      <c r="D451" s="33"/>
    </row>
    <row r="452" spans="1:4" x14ac:dyDescent="0.25">
      <c r="A452" s="93" t="s">
        <v>345</v>
      </c>
      <c r="B452" s="19">
        <v>2</v>
      </c>
      <c r="C452" s="76"/>
      <c r="D452" s="33" t="str">
        <f t="shared" ref="D452:D503" si="29">IF(C452="","à renseigner",B452*C452)</f>
        <v>à renseigner</v>
      </c>
    </row>
    <row r="453" spans="1:4" x14ac:dyDescent="0.25">
      <c r="A453" s="93" t="s">
        <v>249</v>
      </c>
      <c r="B453" s="19">
        <v>2</v>
      </c>
      <c r="C453" s="76"/>
      <c r="D453" s="33" t="str">
        <f t="shared" si="29"/>
        <v>à renseigner</v>
      </c>
    </row>
    <row r="454" spans="1:4" x14ac:dyDescent="0.25">
      <c r="A454" s="93" t="s">
        <v>107</v>
      </c>
      <c r="B454" s="19">
        <v>2</v>
      </c>
      <c r="C454" s="76"/>
      <c r="D454" s="33" t="str">
        <f t="shared" si="29"/>
        <v>à renseigner</v>
      </c>
    </row>
    <row r="455" spans="1:4" x14ac:dyDescent="0.25">
      <c r="A455" s="92" t="s">
        <v>346</v>
      </c>
      <c r="B455" s="19"/>
      <c r="C455" s="75"/>
      <c r="D455" s="33"/>
    </row>
    <row r="456" spans="1:4" x14ac:dyDescent="0.25">
      <c r="A456" s="93" t="s">
        <v>347</v>
      </c>
      <c r="B456" s="19">
        <v>10</v>
      </c>
      <c r="C456" s="76"/>
      <c r="D456" s="33" t="str">
        <f t="shared" si="29"/>
        <v>à renseigner</v>
      </c>
    </row>
    <row r="457" spans="1:4" x14ac:dyDescent="0.25">
      <c r="A457" s="93" t="s">
        <v>348</v>
      </c>
      <c r="B457" s="19">
        <v>9</v>
      </c>
      <c r="C457" s="76"/>
      <c r="D457" s="33" t="str">
        <f t="shared" si="29"/>
        <v>à renseigner</v>
      </c>
    </row>
    <row r="458" spans="1:4" x14ac:dyDescent="0.25">
      <c r="A458" s="93" t="s">
        <v>349</v>
      </c>
      <c r="B458" s="19">
        <v>19</v>
      </c>
      <c r="C458" s="76"/>
      <c r="D458" s="33" t="str">
        <f t="shared" si="29"/>
        <v>à renseigner</v>
      </c>
    </row>
    <row r="459" spans="1:4" x14ac:dyDescent="0.25">
      <c r="A459" s="93" t="s">
        <v>107</v>
      </c>
      <c r="B459" s="19">
        <v>19</v>
      </c>
      <c r="C459" s="76"/>
      <c r="D459" s="33" t="str">
        <f t="shared" si="29"/>
        <v>à renseigner</v>
      </c>
    </row>
    <row r="460" spans="1:4" x14ac:dyDescent="0.25">
      <c r="A460" s="92" t="s">
        <v>350</v>
      </c>
      <c r="B460" s="19"/>
      <c r="C460" s="75"/>
      <c r="D460" s="33"/>
    </row>
    <row r="461" spans="1:4" x14ac:dyDescent="0.25">
      <c r="A461" s="93" t="s">
        <v>351</v>
      </c>
      <c r="B461" s="19">
        <v>5</v>
      </c>
      <c r="C461" s="76"/>
      <c r="D461" s="33" t="str">
        <f t="shared" si="29"/>
        <v>à renseigner</v>
      </c>
    </row>
    <row r="462" spans="1:4" x14ac:dyDescent="0.25">
      <c r="A462" s="93" t="s">
        <v>352</v>
      </c>
      <c r="B462" s="19">
        <v>5</v>
      </c>
      <c r="C462" s="76"/>
      <c r="D462" s="33" t="str">
        <f t="shared" si="29"/>
        <v>à renseigner</v>
      </c>
    </row>
    <row r="463" spans="1:4" x14ac:dyDescent="0.25">
      <c r="A463" s="93" t="s">
        <v>107</v>
      </c>
      <c r="B463" s="19">
        <v>5</v>
      </c>
      <c r="C463" s="76"/>
      <c r="D463" s="33" t="str">
        <f t="shared" si="29"/>
        <v>à renseigner</v>
      </c>
    </row>
    <row r="464" spans="1:4" x14ac:dyDescent="0.25">
      <c r="A464" s="93" t="s">
        <v>353</v>
      </c>
      <c r="B464" s="19">
        <v>1</v>
      </c>
      <c r="C464" s="76"/>
      <c r="D464" s="33" t="str">
        <f t="shared" si="29"/>
        <v>à renseigner</v>
      </c>
    </row>
    <row r="465" spans="1:4" x14ac:dyDescent="0.25">
      <c r="A465" s="92" t="s">
        <v>354</v>
      </c>
      <c r="B465" s="19"/>
      <c r="C465" s="75"/>
      <c r="D465" s="33"/>
    </row>
    <row r="466" spans="1:4" x14ac:dyDescent="0.25">
      <c r="A466" s="93" t="s">
        <v>355</v>
      </c>
      <c r="B466" s="19">
        <v>1</v>
      </c>
      <c r="C466" s="76"/>
      <c r="D466" s="33" t="str">
        <f t="shared" si="29"/>
        <v>à renseigner</v>
      </c>
    </row>
    <row r="467" spans="1:4" x14ac:dyDescent="0.25">
      <c r="A467" s="93" t="s">
        <v>352</v>
      </c>
      <c r="B467" s="19">
        <v>1</v>
      </c>
      <c r="C467" s="76"/>
      <c r="D467" s="33" t="str">
        <f t="shared" si="29"/>
        <v>à renseigner</v>
      </c>
    </row>
    <row r="468" spans="1:4" x14ac:dyDescent="0.25">
      <c r="A468" s="93" t="s">
        <v>107</v>
      </c>
      <c r="B468" s="19">
        <v>1</v>
      </c>
      <c r="C468" s="76"/>
      <c r="D468" s="33" t="str">
        <f t="shared" si="29"/>
        <v>à renseigner</v>
      </c>
    </row>
    <row r="469" spans="1:4" x14ac:dyDescent="0.25">
      <c r="A469" s="98" t="s">
        <v>356</v>
      </c>
      <c r="B469" s="19">
        <v>1</v>
      </c>
      <c r="C469" s="76"/>
      <c r="D469" s="33" t="str">
        <f t="shared" si="29"/>
        <v>à renseigner</v>
      </c>
    </row>
    <row r="470" spans="1:4" x14ac:dyDescent="0.25">
      <c r="A470" s="92" t="s">
        <v>357</v>
      </c>
      <c r="B470" s="19"/>
      <c r="C470" s="75"/>
      <c r="D470" s="33"/>
    </row>
    <row r="471" spans="1:4" x14ac:dyDescent="0.25">
      <c r="A471" s="93" t="s">
        <v>358</v>
      </c>
      <c r="B471" s="19">
        <v>1</v>
      </c>
      <c r="C471" s="76"/>
      <c r="D471" s="33" t="str">
        <f t="shared" si="29"/>
        <v>à renseigner</v>
      </c>
    </row>
    <row r="472" spans="1:4" x14ac:dyDescent="0.25">
      <c r="A472" s="93" t="s">
        <v>352</v>
      </c>
      <c r="B472" s="19">
        <v>1</v>
      </c>
      <c r="C472" s="76"/>
      <c r="D472" s="33" t="str">
        <f t="shared" si="29"/>
        <v>à renseigner</v>
      </c>
    </row>
    <row r="473" spans="1:4" x14ac:dyDescent="0.25">
      <c r="A473" s="93" t="s">
        <v>107</v>
      </c>
      <c r="B473" s="19">
        <v>1</v>
      </c>
      <c r="C473" s="76"/>
      <c r="D473" s="33" t="str">
        <f t="shared" si="29"/>
        <v>à renseigner</v>
      </c>
    </row>
    <row r="474" spans="1:4" x14ac:dyDescent="0.25">
      <c r="A474" s="92" t="s">
        <v>359</v>
      </c>
      <c r="B474" s="19"/>
      <c r="C474" s="75"/>
      <c r="D474" s="33"/>
    </row>
    <row r="475" spans="1:4" x14ac:dyDescent="0.25">
      <c r="A475" s="93" t="s">
        <v>358</v>
      </c>
      <c r="B475" s="19">
        <v>1</v>
      </c>
      <c r="C475" s="76"/>
      <c r="D475" s="33" t="str">
        <f t="shared" si="29"/>
        <v>à renseigner</v>
      </c>
    </row>
    <row r="476" spans="1:4" x14ac:dyDescent="0.25">
      <c r="A476" s="93" t="s">
        <v>352</v>
      </c>
      <c r="B476" s="19">
        <v>1</v>
      </c>
      <c r="C476" s="76"/>
      <c r="D476" s="33" t="str">
        <f t="shared" si="29"/>
        <v>à renseigner</v>
      </c>
    </row>
    <row r="477" spans="1:4" x14ac:dyDescent="0.25">
      <c r="A477" s="93" t="s">
        <v>107</v>
      </c>
      <c r="B477" s="19">
        <v>1</v>
      </c>
      <c r="C477" s="76"/>
      <c r="D477" s="33" t="str">
        <f t="shared" si="29"/>
        <v>à renseigner</v>
      </c>
    </row>
    <row r="478" spans="1:4" x14ac:dyDescent="0.25">
      <c r="A478" s="93" t="s">
        <v>360</v>
      </c>
      <c r="B478" s="19">
        <v>1</v>
      </c>
      <c r="C478" s="76"/>
      <c r="D478" s="33" t="str">
        <f t="shared" si="29"/>
        <v>à renseigner</v>
      </c>
    </row>
    <row r="479" spans="1:4" x14ac:dyDescent="0.25">
      <c r="A479" s="93" t="s">
        <v>352</v>
      </c>
      <c r="B479" s="19">
        <v>1</v>
      </c>
      <c r="C479" s="76"/>
      <c r="D479" s="33" t="str">
        <f t="shared" si="29"/>
        <v>à renseigner</v>
      </c>
    </row>
    <row r="480" spans="1:4" x14ac:dyDescent="0.25">
      <c r="A480" s="93" t="s">
        <v>107</v>
      </c>
      <c r="B480" s="19">
        <v>1</v>
      </c>
      <c r="C480" s="76"/>
      <c r="D480" s="33" t="str">
        <f t="shared" si="29"/>
        <v>à renseigner</v>
      </c>
    </row>
    <row r="481" spans="1:4" x14ac:dyDescent="0.25">
      <c r="A481" s="93" t="s">
        <v>361</v>
      </c>
      <c r="B481" s="19">
        <v>2</v>
      </c>
      <c r="C481" s="76"/>
      <c r="D481" s="33" t="str">
        <f t="shared" si="29"/>
        <v>à renseigner</v>
      </c>
    </row>
    <row r="482" spans="1:4" x14ac:dyDescent="0.25">
      <c r="A482" s="93" t="s">
        <v>352</v>
      </c>
      <c r="B482" s="19">
        <v>1</v>
      </c>
      <c r="C482" s="76"/>
      <c r="D482" s="33" t="str">
        <f t="shared" si="29"/>
        <v>à renseigner</v>
      </c>
    </row>
    <row r="483" spans="1:4" x14ac:dyDescent="0.25">
      <c r="A483" s="93" t="s">
        <v>107</v>
      </c>
      <c r="B483" s="19">
        <v>1</v>
      </c>
      <c r="C483" s="76"/>
      <c r="D483" s="33" t="str">
        <f t="shared" si="29"/>
        <v>à renseigner</v>
      </c>
    </row>
    <row r="484" spans="1:4" x14ac:dyDescent="0.25">
      <c r="A484" s="93" t="s">
        <v>362</v>
      </c>
      <c r="B484" s="19">
        <v>2</v>
      </c>
      <c r="C484" s="76"/>
      <c r="D484" s="33" t="str">
        <f t="shared" si="29"/>
        <v>à renseigner</v>
      </c>
    </row>
    <row r="485" spans="1:4" x14ac:dyDescent="0.25">
      <c r="A485" s="93" t="s">
        <v>363</v>
      </c>
      <c r="B485" s="19">
        <v>1</v>
      </c>
      <c r="C485" s="76"/>
      <c r="D485" s="33" t="str">
        <f t="shared" si="29"/>
        <v>à renseigner</v>
      </c>
    </row>
    <row r="486" spans="1:4" x14ac:dyDescent="0.25">
      <c r="A486" s="93" t="s">
        <v>364</v>
      </c>
      <c r="B486" s="19">
        <v>1</v>
      </c>
      <c r="C486" s="76"/>
      <c r="D486" s="33" t="str">
        <f t="shared" si="29"/>
        <v>à renseigner</v>
      </c>
    </row>
    <row r="487" spans="1:4" x14ac:dyDescent="0.25">
      <c r="A487" s="93" t="s">
        <v>365</v>
      </c>
      <c r="B487" s="19">
        <v>1</v>
      </c>
      <c r="C487" s="76"/>
      <c r="D487" s="33" t="str">
        <f t="shared" si="29"/>
        <v>à renseigner</v>
      </c>
    </row>
    <row r="488" spans="1:4" x14ac:dyDescent="0.25">
      <c r="A488" s="93" t="s">
        <v>366</v>
      </c>
      <c r="B488" s="19">
        <v>14</v>
      </c>
      <c r="C488" s="76"/>
      <c r="D488" s="33" t="str">
        <f t="shared" si="29"/>
        <v>à renseigner</v>
      </c>
    </row>
    <row r="489" spans="1:4" x14ac:dyDescent="0.25">
      <c r="A489" s="93" t="s">
        <v>352</v>
      </c>
      <c r="B489" s="19">
        <v>1</v>
      </c>
      <c r="C489" s="76"/>
      <c r="D489" s="33" t="str">
        <f t="shared" si="29"/>
        <v>à renseigner</v>
      </c>
    </row>
    <row r="490" spans="1:4" x14ac:dyDescent="0.25">
      <c r="A490" s="93" t="s">
        <v>107</v>
      </c>
      <c r="B490" s="19">
        <v>1</v>
      </c>
      <c r="C490" s="76"/>
      <c r="D490" s="33" t="str">
        <f t="shared" si="29"/>
        <v>à renseigner</v>
      </c>
    </row>
    <row r="491" spans="1:4" x14ac:dyDescent="0.25">
      <c r="A491" s="93" t="s">
        <v>367</v>
      </c>
      <c r="B491" s="19">
        <v>7</v>
      </c>
      <c r="C491" s="76"/>
      <c r="D491" s="33" t="str">
        <f t="shared" si="29"/>
        <v>à renseigner</v>
      </c>
    </row>
    <row r="492" spans="1:4" x14ac:dyDescent="0.25">
      <c r="A492" s="93" t="s">
        <v>352</v>
      </c>
      <c r="B492" s="19">
        <v>1</v>
      </c>
      <c r="C492" s="76"/>
      <c r="D492" s="33" t="str">
        <f t="shared" si="29"/>
        <v>à renseigner</v>
      </c>
    </row>
    <row r="493" spans="1:4" x14ac:dyDescent="0.25">
      <c r="A493" s="93" t="s">
        <v>107</v>
      </c>
      <c r="B493" s="19">
        <v>1</v>
      </c>
      <c r="C493" s="76"/>
      <c r="D493" s="33" t="str">
        <f t="shared" si="29"/>
        <v>à renseigner</v>
      </c>
    </row>
    <row r="494" spans="1:4" x14ac:dyDescent="0.25">
      <c r="A494" s="92" t="s">
        <v>368</v>
      </c>
      <c r="B494" s="19"/>
      <c r="C494" s="76"/>
      <c r="D494" s="33"/>
    </row>
    <row r="495" spans="1:4" x14ac:dyDescent="0.25">
      <c r="A495" s="93" t="s">
        <v>369</v>
      </c>
      <c r="B495" s="19">
        <v>1</v>
      </c>
      <c r="C495" s="76"/>
      <c r="D495" s="33" t="str">
        <f t="shared" si="29"/>
        <v>à renseigner</v>
      </c>
    </row>
    <row r="496" spans="1:4" x14ac:dyDescent="0.25">
      <c r="A496" s="93" t="s">
        <v>370</v>
      </c>
      <c r="B496" s="19">
        <v>1</v>
      </c>
      <c r="C496" s="76"/>
      <c r="D496" s="33" t="str">
        <f t="shared" si="29"/>
        <v>à renseigner</v>
      </c>
    </row>
    <row r="497" spans="1:4" x14ac:dyDescent="0.25">
      <c r="A497" s="93" t="s">
        <v>371</v>
      </c>
      <c r="B497" s="19">
        <v>1</v>
      </c>
      <c r="C497" s="76"/>
      <c r="D497" s="33" t="str">
        <f t="shared" si="29"/>
        <v>à renseigner</v>
      </c>
    </row>
    <row r="498" spans="1:4" x14ac:dyDescent="0.25">
      <c r="A498" s="93" t="s">
        <v>372</v>
      </c>
      <c r="B498" s="19">
        <v>1</v>
      </c>
      <c r="C498" s="76"/>
      <c r="D498" s="33" t="str">
        <f t="shared" si="29"/>
        <v>à renseigner</v>
      </c>
    </row>
    <row r="499" spans="1:4" x14ac:dyDescent="0.25">
      <c r="A499" s="92" t="s">
        <v>373</v>
      </c>
      <c r="B499" s="19"/>
      <c r="C499" s="75"/>
      <c r="D499" s="33"/>
    </row>
    <row r="500" spans="1:4" x14ac:dyDescent="0.25">
      <c r="A500" s="93" t="s">
        <v>374</v>
      </c>
      <c r="B500" s="19">
        <v>1</v>
      </c>
      <c r="C500" s="76"/>
      <c r="D500" s="33" t="str">
        <f t="shared" si="29"/>
        <v>à renseigner</v>
      </c>
    </row>
    <row r="501" spans="1:4" x14ac:dyDescent="0.25">
      <c r="A501" s="93" t="s">
        <v>375</v>
      </c>
      <c r="B501" s="19">
        <v>2</v>
      </c>
      <c r="C501" s="76"/>
      <c r="D501" s="33" t="str">
        <f t="shared" si="29"/>
        <v>à renseigner</v>
      </c>
    </row>
    <row r="502" spans="1:4" x14ac:dyDescent="0.25">
      <c r="A502" s="93" t="s">
        <v>93</v>
      </c>
      <c r="B502" s="19">
        <v>3</v>
      </c>
      <c r="C502" s="76"/>
      <c r="D502" s="33" t="str">
        <f t="shared" si="29"/>
        <v>à renseigner</v>
      </c>
    </row>
    <row r="503" spans="1:4" x14ac:dyDescent="0.25">
      <c r="A503" s="93" t="s">
        <v>107</v>
      </c>
      <c r="B503" s="19">
        <v>3</v>
      </c>
      <c r="C503" s="76"/>
      <c r="D503" s="33" t="str">
        <f t="shared" si="29"/>
        <v>à renseigner</v>
      </c>
    </row>
    <row r="504" spans="1:4" x14ac:dyDescent="0.25">
      <c r="A504" s="93"/>
      <c r="B504" s="18" t="s">
        <v>29</v>
      </c>
      <c r="C504" s="13" t="s">
        <v>376</v>
      </c>
      <c r="D504" s="33">
        <f>SUM(D452:D503)</f>
        <v>0</v>
      </c>
    </row>
    <row r="505" spans="1:4" x14ac:dyDescent="0.25">
      <c r="A505" s="92" t="s">
        <v>377</v>
      </c>
      <c r="B505" s="19"/>
      <c r="C505" s="75"/>
      <c r="D505" s="33"/>
    </row>
    <row r="506" spans="1:4" x14ac:dyDescent="0.25">
      <c r="A506" s="93" t="s">
        <v>378</v>
      </c>
      <c r="B506" s="19">
        <v>1</v>
      </c>
      <c r="C506" s="76"/>
      <c r="D506" s="33" t="str">
        <f t="shared" ref="D506:D522" si="30">IF(C506="","à renseigner",B506*C506)</f>
        <v>à renseigner</v>
      </c>
    </row>
    <row r="507" spans="1:4" x14ac:dyDescent="0.25">
      <c r="A507" s="93" t="s">
        <v>379</v>
      </c>
      <c r="B507" s="19">
        <v>1</v>
      </c>
      <c r="C507" s="76"/>
      <c r="D507" s="33" t="str">
        <f t="shared" si="30"/>
        <v>à renseigner</v>
      </c>
    </row>
    <row r="508" spans="1:4" ht="25.5" x14ac:dyDescent="0.25">
      <c r="A508" s="93" t="s">
        <v>380</v>
      </c>
      <c r="B508" s="19">
        <v>1</v>
      </c>
      <c r="C508" s="76"/>
      <c r="D508" s="33" t="str">
        <f t="shared" si="30"/>
        <v>à renseigner</v>
      </c>
    </row>
    <row r="509" spans="1:4" x14ac:dyDescent="0.25">
      <c r="A509" s="93" t="s">
        <v>381</v>
      </c>
      <c r="B509" s="19">
        <v>24</v>
      </c>
      <c r="C509" s="76"/>
      <c r="D509" s="33" t="str">
        <f t="shared" si="30"/>
        <v>à renseigner</v>
      </c>
    </row>
    <row r="510" spans="1:4" x14ac:dyDescent="0.25">
      <c r="A510" s="93" t="s">
        <v>382</v>
      </c>
      <c r="B510" s="19">
        <v>24</v>
      </c>
      <c r="C510" s="76"/>
      <c r="D510" s="33" t="str">
        <f t="shared" si="30"/>
        <v>à renseigner</v>
      </c>
    </row>
    <row r="511" spans="1:4" ht="25.5" x14ac:dyDescent="0.25">
      <c r="A511" s="93" t="s">
        <v>383</v>
      </c>
      <c r="B511" s="19">
        <v>24</v>
      </c>
      <c r="C511" s="76"/>
      <c r="D511" s="33" t="str">
        <f t="shared" si="30"/>
        <v>à renseigner</v>
      </c>
    </row>
    <row r="512" spans="1:4" ht="25.5" x14ac:dyDescent="0.25">
      <c r="A512" s="93" t="s">
        <v>384</v>
      </c>
      <c r="B512" s="19">
        <v>3</v>
      </c>
      <c r="C512" s="76"/>
      <c r="D512" s="33" t="str">
        <f t="shared" si="30"/>
        <v>à renseigner</v>
      </c>
    </row>
    <row r="513" spans="1:4" x14ac:dyDescent="0.25">
      <c r="A513" s="93" t="s">
        <v>385</v>
      </c>
      <c r="B513" s="19">
        <v>1</v>
      </c>
      <c r="C513" s="76"/>
      <c r="D513" s="33" t="str">
        <f t="shared" si="30"/>
        <v>à renseigner</v>
      </c>
    </row>
    <row r="514" spans="1:4" x14ac:dyDescent="0.25">
      <c r="A514" s="93" t="s">
        <v>386</v>
      </c>
      <c r="B514" s="19">
        <v>1</v>
      </c>
      <c r="C514" s="76"/>
      <c r="D514" s="33" t="str">
        <f t="shared" si="30"/>
        <v>à renseigner</v>
      </c>
    </row>
    <row r="515" spans="1:4" x14ac:dyDescent="0.25">
      <c r="A515" s="93" t="s">
        <v>387</v>
      </c>
      <c r="B515" s="19">
        <v>2</v>
      </c>
      <c r="C515" s="76"/>
      <c r="D515" s="33" t="str">
        <f t="shared" si="30"/>
        <v>à renseigner</v>
      </c>
    </row>
    <row r="516" spans="1:4" x14ac:dyDescent="0.25">
      <c r="A516" s="93" t="s">
        <v>388</v>
      </c>
      <c r="B516" s="19">
        <v>2</v>
      </c>
      <c r="C516" s="76"/>
      <c r="D516" s="33" t="str">
        <f t="shared" si="30"/>
        <v>à renseigner</v>
      </c>
    </row>
    <row r="517" spans="1:4" x14ac:dyDescent="0.25">
      <c r="A517" s="93" t="s">
        <v>389</v>
      </c>
      <c r="B517" s="19">
        <v>1</v>
      </c>
      <c r="C517" s="76"/>
      <c r="D517" s="33" t="str">
        <f t="shared" si="30"/>
        <v>à renseigner</v>
      </c>
    </row>
    <row r="518" spans="1:4" x14ac:dyDescent="0.25">
      <c r="A518" s="93" t="s">
        <v>390</v>
      </c>
      <c r="B518" s="19">
        <v>27</v>
      </c>
      <c r="C518" s="76"/>
      <c r="D518" s="33" t="str">
        <f t="shared" si="30"/>
        <v>à renseigner</v>
      </c>
    </row>
    <row r="519" spans="1:4" ht="25.5" x14ac:dyDescent="0.25">
      <c r="A519" s="93" t="s">
        <v>391</v>
      </c>
      <c r="B519" s="19">
        <v>1</v>
      </c>
      <c r="C519" s="76"/>
      <c r="D519" s="33" t="str">
        <f t="shared" si="30"/>
        <v>à renseigner</v>
      </c>
    </row>
    <row r="520" spans="1:4" x14ac:dyDescent="0.25">
      <c r="A520" s="93" t="s">
        <v>392</v>
      </c>
      <c r="B520" s="19">
        <v>54</v>
      </c>
      <c r="C520" s="76"/>
      <c r="D520" s="33" t="str">
        <f t="shared" si="30"/>
        <v>à renseigner</v>
      </c>
    </row>
    <row r="521" spans="1:4" x14ac:dyDescent="0.25">
      <c r="A521" s="93" t="s">
        <v>393</v>
      </c>
      <c r="B521" s="19">
        <v>2</v>
      </c>
      <c r="C521" s="76"/>
      <c r="D521" s="33" t="str">
        <f t="shared" si="30"/>
        <v>à renseigner</v>
      </c>
    </row>
    <row r="522" spans="1:4" x14ac:dyDescent="0.25">
      <c r="A522" s="93" t="s">
        <v>394</v>
      </c>
      <c r="B522" s="19">
        <v>1</v>
      </c>
      <c r="C522" s="76"/>
      <c r="D522" s="33" t="str">
        <f t="shared" si="30"/>
        <v>à renseigner</v>
      </c>
    </row>
    <row r="523" spans="1:4" x14ac:dyDescent="0.25">
      <c r="A523" s="93"/>
      <c r="B523" s="18" t="s">
        <v>29</v>
      </c>
      <c r="C523" s="12" t="s">
        <v>395</v>
      </c>
      <c r="D523" s="33">
        <f>SUM(D506:D522)</f>
        <v>0</v>
      </c>
    </row>
    <row r="524" spans="1:4" ht="25.5" x14ac:dyDescent="0.25">
      <c r="A524" s="92" t="s">
        <v>396</v>
      </c>
      <c r="B524" s="19"/>
      <c r="C524" s="75"/>
      <c r="D524" s="33"/>
    </row>
    <row r="525" spans="1:4" x14ac:dyDescent="0.25">
      <c r="A525" s="93" t="s">
        <v>397</v>
      </c>
      <c r="B525" s="19">
        <v>5</v>
      </c>
      <c r="C525" s="76"/>
      <c r="D525" s="33" t="str">
        <f t="shared" ref="D525:D536" si="31">IF(C525="","à renseigner",B525*C525)</f>
        <v>à renseigner</v>
      </c>
    </row>
    <row r="526" spans="1:4" x14ac:dyDescent="0.25">
      <c r="A526" s="93" t="s">
        <v>398</v>
      </c>
      <c r="B526" s="19">
        <v>2</v>
      </c>
      <c r="C526" s="76"/>
      <c r="D526" s="33" t="str">
        <f t="shared" si="31"/>
        <v>à renseigner</v>
      </c>
    </row>
    <row r="527" spans="1:4" x14ac:dyDescent="0.25">
      <c r="A527" s="93" t="s">
        <v>399</v>
      </c>
      <c r="B527" s="19">
        <v>2</v>
      </c>
      <c r="C527" s="76"/>
      <c r="D527" s="33" t="str">
        <f t="shared" si="31"/>
        <v>à renseigner</v>
      </c>
    </row>
    <row r="528" spans="1:4" x14ac:dyDescent="0.25">
      <c r="A528" s="93" t="s">
        <v>400</v>
      </c>
      <c r="B528" s="19">
        <v>1</v>
      </c>
      <c r="C528" s="76"/>
      <c r="D528" s="33" t="str">
        <f t="shared" si="31"/>
        <v>à renseigner</v>
      </c>
    </row>
    <row r="529" spans="1:4" x14ac:dyDescent="0.25">
      <c r="A529" s="93" t="s">
        <v>401</v>
      </c>
      <c r="B529" s="19">
        <v>1</v>
      </c>
      <c r="C529" s="76"/>
      <c r="D529" s="33" t="str">
        <f t="shared" si="31"/>
        <v>à renseigner</v>
      </c>
    </row>
    <row r="530" spans="1:4" x14ac:dyDescent="0.25">
      <c r="A530" s="93" t="s">
        <v>402</v>
      </c>
      <c r="B530" s="19">
        <v>1</v>
      </c>
      <c r="C530" s="76"/>
      <c r="D530" s="33" t="str">
        <f t="shared" si="31"/>
        <v>à renseigner</v>
      </c>
    </row>
    <row r="531" spans="1:4" x14ac:dyDescent="0.25">
      <c r="A531" s="93" t="s">
        <v>403</v>
      </c>
      <c r="B531" s="19">
        <v>1</v>
      </c>
      <c r="C531" s="76"/>
      <c r="D531" s="33" t="str">
        <f t="shared" si="31"/>
        <v>à renseigner</v>
      </c>
    </row>
    <row r="532" spans="1:4" x14ac:dyDescent="0.25">
      <c r="A532" s="93" t="s">
        <v>404</v>
      </c>
      <c r="B532" s="19">
        <v>1</v>
      </c>
      <c r="C532" s="76"/>
      <c r="D532" s="33" t="str">
        <f t="shared" si="31"/>
        <v>à renseigner</v>
      </c>
    </row>
    <row r="533" spans="1:4" x14ac:dyDescent="0.25">
      <c r="A533" s="93" t="s">
        <v>405</v>
      </c>
      <c r="B533" s="19">
        <v>1</v>
      </c>
      <c r="C533" s="76"/>
      <c r="D533" s="33" t="str">
        <f t="shared" si="31"/>
        <v>à renseigner</v>
      </c>
    </row>
    <row r="534" spans="1:4" x14ac:dyDescent="0.25">
      <c r="A534" s="93" t="s">
        <v>406</v>
      </c>
      <c r="B534" s="19">
        <v>1</v>
      </c>
      <c r="C534" s="76"/>
      <c r="D534" s="33" t="str">
        <f t="shared" si="31"/>
        <v>à renseigner</v>
      </c>
    </row>
    <row r="535" spans="1:4" x14ac:dyDescent="0.25">
      <c r="A535" s="93" t="s">
        <v>407</v>
      </c>
      <c r="B535" s="19">
        <v>1</v>
      </c>
      <c r="C535" s="76"/>
      <c r="D535" s="33" t="str">
        <f t="shared" si="31"/>
        <v>à renseigner</v>
      </c>
    </row>
    <row r="536" spans="1:4" ht="30" x14ac:dyDescent="0.25">
      <c r="A536" s="99" t="s">
        <v>408</v>
      </c>
      <c r="B536" s="50">
        <v>3</v>
      </c>
      <c r="C536" s="76"/>
      <c r="D536" s="33" t="str">
        <f t="shared" si="31"/>
        <v>à renseigner</v>
      </c>
    </row>
    <row r="537" spans="1:4" x14ac:dyDescent="0.25">
      <c r="A537" s="93"/>
      <c r="B537" s="18" t="s">
        <v>29</v>
      </c>
      <c r="C537" s="7" t="s">
        <v>409</v>
      </c>
      <c r="D537" s="33">
        <f>SUM(D525:D536)</f>
        <v>0</v>
      </c>
    </row>
    <row r="538" spans="1:4" x14ac:dyDescent="0.25">
      <c r="A538" s="92" t="s">
        <v>119</v>
      </c>
      <c r="B538" s="19"/>
      <c r="C538" s="75"/>
      <c r="D538" s="33"/>
    </row>
    <row r="539" spans="1:4" ht="25.5" x14ac:dyDescent="0.25">
      <c r="A539" s="93" t="s">
        <v>120</v>
      </c>
      <c r="B539" s="19">
        <v>1</v>
      </c>
      <c r="C539" s="76"/>
      <c r="D539" s="33" t="str">
        <f t="shared" ref="D539:D543" si="32">IF(C539="","à renseigner",B539*C539)</f>
        <v>à renseigner</v>
      </c>
    </row>
    <row r="540" spans="1:4" ht="25.5" x14ac:dyDescent="0.25">
      <c r="A540" s="93" t="s">
        <v>121</v>
      </c>
      <c r="B540" s="19">
        <v>1</v>
      </c>
      <c r="C540" s="76"/>
      <c r="D540" s="33" t="str">
        <f t="shared" si="32"/>
        <v>à renseigner</v>
      </c>
    </row>
    <row r="541" spans="1:4" x14ac:dyDescent="0.25">
      <c r="A541" s="93" t="s">
        <v>122</v>
      </c>
      <c r="B541" s="19">
        <v>1</v>
      </c>
      <c r="C541" s="76"/>
      <c r="D541" s="33" t="str">
        <f t="shared" si="32"/>
        <v>à renseigner</v>
      </c>
    </row>
    <row r="542" spans="1:4" x14ac:dyDescent="0.25">
      <c r="A542" s="93" t="s">
        <v>123</v>
      </c>
      <c r="B542" s="19">
        <v>1</v>
      </c>
      <c r="C542" s="76"/>
      <c r="D542" s="33" t="str">
        <f t="shared" si="32"/>
        <v>à renseigner</v>
      </c>
    </row>
    <row r="543" spans="1:4" x14ac:dyDescent="0.25">
      <c r="A543" s="93" t="s">
        <v>124</v>
      </c>
      <c r="B543" s="19">
        <v>1</v>
      </c>
      <c r="C543" s="76"/>
      <c r="D543" s="33" t="str">
        <f t="shared" si="32"/>
        <v>à renseigner</v>
      </c>
    </row>
    <row r="544" spans="1:4" x14ac:dyDescent="0.25">
      <c r="A544" s="93"/>
      <c r="B544" s="18" t="s">
        <v>29</v>
      </c>
      <c r="C544" s="7" t="s">
        <v>410</v>
      </c>
      <c r="D544" s="33">
        <f>SUM(D539:D543)</f>
        <v>0</v>
      </c>
    </row>
    <row r="545" spans="1:4" x14ac:dyDescent="0.25">
      <c r="A545" s="93"/>
      <c r="B545" s="18" t="s">
        <v>126</v>
      </c>
      <c r="C545" s="7" t="s">
        <v>411</v>
      </c>
      <c r="D545" s="33">
        <f>D373+D385+D392+D409+D419+D423+D436+D450+D504+D523+D537+D544</f>
        <v>0</v>
      </c>
    </row>
    <row r="546" spans="1:4" x14ac:dyDescent="0.25">
      <c r="A546" s="92" t="s">
        <v>267</v>
      </c>
      <c r="B546" s="19"/>
      <c r="C546" s="75"/>
      <c r="D546" s="33"/>
    </row>
    <row r="547" spans="1:4" x14ac:dyDescent="0.25">
      <c r="A547" s="93" t="s">
        <v>412</v>
      </c>
      <c r="B547" s="19">
        <v>1</v>
      </c>
      <c r="C547" s="76"/>
      <c r="D547" s="33" t="str">
        <f t="shared" ref="D547:D551" si="33">IF(C547="","à renseigner",B547*C547)</f>
        <v>à renseigner</v>
      </c>
    </row>
    <row r="548" spans="1:4" x14ac:dyDescent="0.25">
      <c r="A548" s="93" t="s">
        <v>413</v>
      </c>
      <c r="B548" s="19">
        <v>1</v>
      </c>
      <c r="C548" s="76"/>
      <c r="D548" s="33" t="str">
        <f t="shared" si="33"/>
        <v>à renseigner</v>
      </c>
    </row>
    <row r="549" spans="1:4" x14ac:dyDescent="0.25">
      <c r="A549" s="93" t="s">
        <v>414</v>
      </c>
      <c r="B549" s="19">
        <v>1</v>
      </c>
      <c r="C549" s="76"/>
      <c r="D549" s="33" t="str">
        <f t="shared" si="33"/>
        <v>à renseigner</v>
      </c>
    </row>
    <row r="550" spans="1:4" x14ac:dyDescent="0.25">
      <c r="A550" s="93" t="s">
        <v>415</v>
      </c>
      <c r="B550" s="19">
        <v>1</v>
      </c>
      <c r="C550" s="76"/>
      <c r="D550" s="33" t="str">
        <f t="shared" si="33"/>
        <v>à renseigner</v>
      </c>
    </row>
    <row r="551" spans="1:4" x14ac:dyDescent="0.25">
      <c r="A551" s="93" t="s">
        <v>416</v>
      </c>
      <c r="B551" s="19">
        <v>1</v>
      </c>
      <c r="C551" s="76"/>
      <c r="D551" s="33" t="str">
        <f t="shared" si="33"/>
        <v>à renseigner</v>
      </c>
    </row>
    <row r="552" spans="1:4" x14ac:dyDescent="0.25">
      <c r="A552" s="93"/>
      <c r="B552" s="47" t="s">
        <v>155</v>
      </c>
      <c r="C552" s="12" t="s">
        <v>293</v>
      </c>
      <c r="D552" s="33">
        <f>SUM(D547:D551)</f>
        <v>0</v>
      </c>
    </row>
    <row r="553" spans="1:4" x14ac:dyDescent="0.25">
      <c r="A553" s="92" t="s">
        <v>129</v>
      </c>
      <c r="B553" s="19"/>
      <c r="C553" s="75"/>
      <c r="D553" s="33"/>
    </row>
    <row r="554" spans="1:4" x14ac:dyDescent="0.25">
      <c r="A554" s="93" t="s">
        <v>417</v>
      </c>
      <c r="B554" s="19">
        <v>4</v>
      </c>
      <c r="C554" s="76"/>
      <c r="D554" s="33" t="str">
        <f t="shared" ref="D554:D568" si="34">IF(C554="","à renseigner",B554*C554)</f>
        <v>à renseigner</v>
      </c>
    </row>
    <row r="555" spans="1:4" x14ac:dyDescent="0.25">
      <c r="A555" s="93" t="s">
        <v>139</v>
      </c>
      <c r="B555" s="19">
        <v>140</v>
      </c>
      <c r="C555" s="76"/>
      <c r="D555" s="33" t="str">
        <f t="shared" si="34"/>
        <v>à renseigner</v>
      </c>
    </row>
    <row r="556" spans="1:4" x14ac:dyDescent="0.25">
      <c r="A556" s="93" t="s">
        <v>140</v>
      </c>
      <c r="B556" s="19">
        <v>329</v>
      </c>
      <c r="C556" s="76"/>
      <c r="D556" s="33" t="str">
        <f t="shared" si="34"/>
        <v>à renseigner</v>
      </c>
    </row>
    <row r="557" spans="1:4" x14ac:dyDescent="0.25">
      <c r="A557" s="93" t="s">
        <v>141</v>
      </c>
      <c r="B557" s="19">
        <v>138</v>
      </c>
      <c r="C557" s="76"/>
      <c r="D557" s="33" t="str">
        <f t="shared" si="34"/>
        <v>à renseigner</v>
      </c>
    </row>
    <row r="558" spans="1:4" x14ac:dyDescent="0.25">
      <c r="A558" s="93" t="s">
        <v>142</v>
      </c>
      <c r="B558" s="19">
        <v>185</v>
      </c>
      <c r="C558" s="76"/>
      <c r="D558" s="33" t="str">
        <f t="shared" si="34"/>
        <v>à renseigner</v>
      </c>
    </row>
    <row r="559" spans="1:4" x14ac:dyDescent="0.25">
      <c r="A559" s="93" t="s">
        <v>272</v>
      </c>
      <c r="B559" s="19">
        <v>103</v>
      </c>
      <c r="C559" s="76"/>
      <c r="D559" s="33" t="str">
        <f t="shared" si="34"/>
        <v>à renseigner</v>
      </c>
    </row>
    <row r="560" spans="1:4" x14ac:dyDescent="0.25">
      <c r="A560" s="93" t="s">
        <v>418</v>
      </c>
      <c r="B560" s="19">
        <v>2</v>
      </c>
      <c r="C560" s="76"/>
      <c r="D560" s="33" t="str">
        <f t="shared" si="34"/>
        <v>à renseigner</v>
      </c>
    </row>
    <row r="561" spans="1:4" x14ac:dyDescent="0.25">
      <c r="A561" s="93" t="s">
        <v>145</v>
      </c>
      <c r="B561" s="19">
        <v>11</v>
      </c>
      <c r="C561" s="76"/>
      <c r="D561" s="33" t="str">
        <f t="shared" si="34"/>
        <v>à renseigner</v>
      </c>
    </row>
    <row r="562" spans="1:4" x14ac:dyDescent="0.25">
      <c r="A562" s="93" t="s">
        <v>419</v>
      </c>
      <c r="B562" s="19">
        <v>5</v>
      </c>
      <c r="C562" s="76"/>
      <c r="D562" s="33" t="str">
        <f t="shared" si="34"/>
        <v>à renseigner</v>
      </c>
    </row>
    <row r="563" spans="1:4" x14ac:dyDescent="0.25">
      <c r="A563" s="93" t="s">
        <v>420</v>
      </c>
      <c r="B563" s="19">
        <v>4</v>
      </c>
      <c r="C563" s="76"/>
      <c r="D563" s="33" t="str">
        <f t="shared" si="34"/>
        <v>à renseigner</v>
      </c>
    </row>
    <row r="564" spans="1:4" x14ac:dyDescent="0.25">
      <c r="A564" s="93" t="s">
        <v>273</v>
      </c>
      <c r="B564" s="19">
        <v>156</v>
      </c>
      <c r="C564" s="76"/>
      <c r="D564" s="33" t="str">
        <f t="shared" si="34"/>
        <v>à renseigner</v>
      </c>
    </row>
    <row r="565" spans="1:4" x14ac:dyDescent="0.25">
      <c r="A565" s="93" t="s">
        <v>148</v>
      </c>
      <c r="B565" s="19">
        <v>8</v>
      </c>
      <c r="C565" s="76"/>
      <c r="D565" s="33" t="str">
        <f t="shared" si="34"/>
        <v>à renseigner</v>
      </c>
    </row>
    <row r="566" spans="1:4" x14ac:dyDescent="0.25">
      <c r="A566" s="93" t="s">
        <v>421</v>
      </c>
      <c r="B566" s="19">
        <v>3</v>
      </c>
      <c r="C566" s="76"/>
      <c r="D566" s="33" t="str">
        <f t="shared" si="34"/>
        <v>à renseigner</v>
      </c>
    </row>
    <row r="567" spans="1:4" x14ac:dyDescent="0.25">
      <c r="A567" s="93" t="s">
        <v>151</v>
      </c>
      <c r="B567" s="19">
        <v>1</v>
      </c>
      <c r="C567" s="76"/>
      <c r="D567" s="33" t="str">
        <f t="shared" si="34"/>
        <v>à renseigner</v>
      </c>
    </row>
    <row r="568" spans="1:4" x14ac:dyDescent="0.25">
      <c r="A568" s="93" t="s">
        <v>154</v>
      </c>
      <c r="B568" s="19">
        <v>1</v>
      </c>
      <c r="C568" s="76"/>
      <c r="D568" s="33" t="str">
        <f t="shared" si="34"/>
        <v>à renseigner</v>
      </c>
    </row>
    <row r="569" spans="1:4" x14ac:dyDescent="0.25">
      <c r="A569" s="93"/>
      <c r="B569" s="47" t="s">
        <v>155</v>
      </c>
      <c r="C569" s="12" t="s">
        <v>300</v>
      </c>
      <c r="D569" s="33">
        <f>SUM(D554:D568)</f>
        <v>0</v>
      </c>
    </row>
    <row r="570" spans="1:4" x14ac:dyDescent="0.25">
      <c r="A570" s="92" t="s">
        <v>119</v>
      </c>
      <c r="B570" s="47"/>
      <c r="C570" s="75"/>
      <c r="D570" s="33"/>
    </row>
    <row r="571" spans="1:4" ht="25.5" x14ac:dyDescent="0.25">
      <c r="A571" s="93" t="s">
        <v>157</v>
      </c>
      <c r="B571" s="19">
        <v>1</v>
      </c>
      <c r="C571" s="76"/>
      <c r="D571" s="33" t="str">
        <f t="shared" ref="D571:D575" si="35">IF(C571="","à renseigner",B571*C571)</f>
        <v>à renseigner</v>
      </c>
    </row>
    <row r="572" spans="1:4" x14ac:dyDescent="0.25">
      <c r="A572" s="93" t="s">
        <v>158</v>
      </c>
      <c r="B572" s="19">
        <v>1</v>
      </c>
      <c r="C572" s="76"/>
      <c r="D572" s="33" t="str">
        <f t="shared" si="35"/>
        <v>à renseigner</v>
      </c>
    </row>
    <row r="573" spans="1:4" ht="25.5" x14ac:dyDescent="0.25">
      <c r="A573" s="93" t="s">
        <v>159</v>
      </c>
      <c r="B573" s="19">
        <v>1</v>
      </c>
      <c r="C573" s="76"/>
      <c r="D573" s="33" t="str">
        <f t="shared" si="35"/>
        <v>à renseigner</v>
      </c>
    </row>
    <row r="574" spans="1:4" x14ac:dyDescent="0.25">
      <c r="A574" s="93" t="s">
        <v>160</v>
      </c>
      <c r="B574" s="19">
        <v>1</v>
      </c>
      <c r="C574" s="76"/>
      <c r="D574" s="33" t="str">
        <f t="shared" si="35"/>
        <v>à renseigner</v>
      </c>
    </row>
    <row r="575" spans="1:4" ht="25.5" x14ac:dyDescent="0.25">
      <c r="A575" s="93" t="s">
        <v>161</v>
      </c>
      <c r="B575" s="19">
        <v>1</v>
      </c>
      <c r="C575" s="76"/>
      <c r="D575" s="33" t="str">
        <f t="shared" si="35"/>
        <v>à renseigner</v>
      </c>
    </row>
    <row r="576" spans="1:4" x14ac:dyDescent="0.25">
      <c r="A576" s="93"/>
      <c r="B576" s="47" t="s">
        <v>155</v>
      </c>
      <c r="C576" s="12" t="s">
        <v>303</v>
      </c>
      <c r="D576" s="33">
        <f>SUM(D571:D575)</f>
        <v>0</v>
      </c>
    </row>
    <row r="577" spans="1:4" ht="15.75" thickBot="1" x14ac:dyDescent="0.3">
      <c r="A577" s="93"/>
      <c r="B577" s="18" t="s">
        <v>163</v>
      </c>
      <c r="C577" s="7" t="s">
        <v>422</v>
      </c>
      <c r="D577" s="33">
        <f>D552+D569+D576</f>
        <v>0</v>
      </c>
    </row>
    <row r="578" spans="1:4" ht="16.5" thickBot="1" x14ac:dyDescent="0.3">
      <c r="A578" s="96"/>
      <c r="B578" s="9" t="s">
        <v>423</v>
      </c>
      <c r="C578" s="10">
        <v>3</v>
      </c>
      <c r="D578" s="35">
        <f>D545+D577</f>
        <v>0</v>
      </c>
    </row>
    <row r="579" spans="1:4" x14ac:dyDescent="0.25">
      <c r="A579" s="97"/>
      <c r="B579" s="51"/>
      <c r="C579" s="75"/>
      <c r="D579" s="33"/>
    </row>
    <row r="580" spans="1:4" ht="15.75" x14ac:dyDescent="0.25">
      <c r="A580" s="45" t="s">
        <v>424</v>
      </c>
      <c r="B580" s="19"/>
      <c r="C580" s="75"/>
      <c r="D580" s="33"/>
    </row>
    <row r="581" spans="1:4" x14ac:dyDescent="0.25">
      <c r="A581" s="92" t="s">
        <v>425</v>
      </c>
      <c r="B581" s="19"/>
      <c r="C581" s="75"/>
      <c r="D581" s="33"/>
    </row>
    <row r="582" spans="1:4" x14ac:dyDescent="0.25">
      <c r="A582" s="93" t="s">
        <v>426</v>
      </c>
      <c r="B582" s="19">
        <v>1</v>
      </c>
      <c r="C582" s="76"/>
      <c r="D582" s="33" t="str">
        <f t="shared" ref="D582:D598" si="36">IF(C582="","à renseigner",B582*C582)</f>
        <v>à renseigner</v>
      </c>
    </row>
    <row r="583" spans="1:4" x14ac:dyDescent="0.25">
      <c r="A583" s="93" t="s">
        <v>427</v>
      </c>
      <c r="B583" s="19">
        <v>1</v>
      </c>
      <c r="C583" s="76"/>
      <c r="D583" s="33" t="str">
        <f t="shared" si="36"/>
        <v>à renseigner</v>
      </c>
    </row>
    <row r="584" spans="1:4" x14ac:dyDescent="0.25">
      <c r="A584" s="93" t="s">
        <v>10</v>
      </c>
      <c r="B584" s="19">
        <v>1</v>
      </c>
      <c r="C584" s="76"/>
      <c r="D584" s="33" t="str">
        <f t="shared" si="36"/>
        <v>à renseigner</v>
      </c>
    </row>
    <row r="585" spans="1:4" x14ac:dyDescent="0.25">
      <c r="A585" s="93" t="s">
        <v>428</v>
      </c>
      <c r="B585" s="19">
        <v>1</v>
      </c>
      <c r="C585" s="76"/>
      <c r="D585" s="33" t="str">
        <f t="shared" si="36"/>
        <v>à renseigner</v>
      </c>
    </row>
    <row r="586" spans="1:4" x14ac:dyDescent="0.25">
      <c r="A586" s="93" t="s">
        <v>176</v>
      </c>
      <c r="B586" s="19">
        <v>1</v>
      </c>
      <c r="C586" s="76"/>
      <c r="D586" s="33" t="str">
        <f t="shared" si="36"/>
        <v>à renseigner</v>
      </c>
    </row>
    <row r="587" spans="1:4" x14ac:dyDescent="0.25">
      <c r="A587" s="93" t="s">
        <v>25</v>
      </c>
      <c r="B587" s="19">
        <v>1</v>
      </c>
      <c r="C587" s="76"/>
      <c r="D587" s="33" t="str">
        <f t="shared" si="36"/>
        <v>à renseigner</v>
      </c>
    </row>
    <row r="588" spans="1:4" x14ac:dyDescent="0.25">
      <c r="A588" s="93" t="s">
        <v>24</v>
      </c>
      <c r="B588" s="19">
        <v>1</v>
      </c>
      <c r="C588" s="76"/>
      <c r="D588" s="33" t="str">
        <f t="shared" si="36"/>
        <v>à renseigner</v>
      </c>
    </row>
    <row r="589" spans="1:4" x14ac:dyDescent="0.25">
      <c r="A589" s="93" t="s">
        <v>429</v>
      </c>
      <c r="B589" s="19">
        <v>1</v>
      </c>
      <c r="C589" s="76"/>
      <c r="D589" s="33" t="str">
        <f t="shared" si="36"/>
        <v>à renseigner</v>
      </c>
    </row>
    <row r="590" spans="1:4" x14ac:dyDescent="0.25">
      <c r="A590" s="93" t="s">
        <v>289</v>
      </c>
      <c r="B590" s="19">
        <v>1</v>
      </c>
      <c r="C590" s="76"/>
      <c r="D590" s="33" t="str">
        <f t="shared" si="36"/>
        <v>à renseigner</v>
      </c>
    </row>
    <row r="591" spans="1:4" x14ac:dyDescent="0.25">
      <c r="A591" s="93" t="s">
        <v>430</v>
      </c>
      <c r="B591" s="19">
        <v>2</v>
      </c>
      <c r="C591" s="76"/>
      <c r="D591" s="33" t="str">
        <f t="shared" si="36"/>
        <v>à renseigner</v>
      </c>
    </row>
    <row r="592" spans="1:4" x14ac:dyDescent="0.25">
      <c r="A592" s="93" t="s">
        <v>182</v>
      </c>
      <c r="B592" s="19">
        <v>1</v>
      </c>
      <c r="C592" s="76"/>
      <c r="D592" s="33" t="str">
        <f t="shared" si="36"/>
        <v>à renseigner</v>
      </c>
    </row>
    <row r="593" spans="1:4" x14ac:dyDescent="0.25">
      <c r="A593" s="93" t="s">
        <v>431</v>
      </c>
      <c r="B593" s="19">
        <v>2</v>
      </c>
      <c r="C593" s="76"/>
      <c r="D593" s="33" t="str">
        <f t="shared" si="36"/>
        <v>à renseigner</v>
      </c>
    </row>
    <row r="594" spans="1:4" x14ac:dyDescent="0.25">
      <c r="A594" s="93" t="s">
        <v>174</v>
      </c>
      <c r="B594" s="19">
        <v>1</v>
      </c>
      <c r="C594" s="76"/>
      <c r="D594" s="33" t="str">
        <f t="shared" si="36"/>
        <v>à renseigner</v>
      </c>
    </row>
    <row r="595" spans="1:4" x14ac:dyDescent="0.25">
      <c r="A595" s="93" t="s">
        <v>432</v>
      </c>
      <c r="B595" s="19">
        <v>1</v>
      </c>
      <c r="C595" s="76"/>
      <c r="D595" s="33" t="str">
        <f t="shared" si="36"/>
        <v>à renseigner</v>
      </c>
    </row>
    <row r="596" spans="1:4" x14ac:dyDescent="0.25">
      <c r="A596" s="93" t="s">
        <v>433</v>
      </c>
      <c r="B596" s="19">
        <v>1</v>
      </c>
      <c r="C596" s="76"/>
      <c r="D596" s="33" t="str">
        <f t="shared" si="36"/>
        <v>à renseigner</v>
      </c>
    </row>
    <row r="597" spans="1:4" x14ac:dyDescent="0.25">
      <c r="A597" s="93" t="s">
        <v>434</v>
      </c>
      <c r="B597" s="19">
        <v>2</v>
      </c>
      <c r="C597" s="76"/>
      <c r="D597" s="33" t="str">
        <f t="shared" si="36"/>
        <v>à renseigner</v>
      </c>
    </row>
    <row r="598" spans="1:4" x14ac:dyDescent="0.25">
      <c r="A598" s="93" t="s">
        <v>435</v>
      </c>
      <c r="B598" s="19">
        <v>1</v>
      </c>
      <c r="C598" s="76"/>
      <c r="D598" s="33" t="str">
        <f t="shared" si="36"/>
        <v>à renseigner</v>
      </c>
    </row>
    <row r="599" spans="1:4" x14ac:dyDescent="0.25">
      <c r="A599" s="93"/>
      <c r="B599" s="18" t="s">
        <v>29</v>
      </c>
      <c r="C599" s="8" t="s">
        <v>436</v>
      </c>
      <c r="D599" s="33">
        <f>SUM(D582:D598)</f>
        <v>0</v>
      </c>
    </row>
    <row r="600" spans="1:4" x14ac:dyDescent="0.25">
      <c r="A600" s="92" t="s">
        <v>437</v>
      </c>
      <c r="B600" s="19"/>
      <c r="C600" s="75"/>
      <c r="D600" s="33"/>
    </row>
    <row r="601" spans="1:4" x14ac:dyDescent="0.25">
      <c r="A601" s="93" t="s">
        <v>438</v>
      </c>
      <c r="B601" s="19">
        <v>1</v>
      </c>
      <c r="C601" s="76"/>
      <c r="D601" s="33" t="str">
        <f t="shared" ref="D601:D614" si="37">IF(C601="","à renseigner",B601*C601)</f>
        <v>à renseigner</v>
      </c>
    </row>
    <row r="602" spans="1:4" x14ac:dyDescent="0.25">
      <c r="A602" s="93" t="s">
        <v>439</v>
      </c>
      <c r="B602" s="19">
        <v>1</v>
      </c>
      <c r="C602" s="76"/>
      <c r="D602" s="33" t="str">
        <f t="shared" si="37"/>
        <v>à renseigner</v>
      </c>
    </row>
    <row r="603" spans="1:4" x14ac:dyDescent="0.25">
      <c r="A603" s="93" t="s">
        <v>440</v>
      </c>
      <c r="B603" s="19">
        <v>1</v>
      </c>
      <c r="C603" s="76"/>
      <c r="D603" s="33" t="str">
        <f t="shared" si="37"/>
        <v>à renseigner</v>
      </c>
    </row>
    <row r="604" spans="1:4" x14ac:dyDescent="0.25">
      <c r="A604" s="93" t="s">
        <v>441</v>
      </c>
      <c r="B604" s="19">
        <v>1</v>
      </c>
      <c r="C604" s="76"/>
      <c r="D604" s="33" t="str">
        <f t="shared" si="37"/>
        <v>à renseigner</v>
      </c>
    </row>
    <row r="605" spans="1:4" x14ac:dyDescent="0.25">
      <c r="A605" s="93" t="s">
        <v>442</v>
      </c>
      <c r="B605" s="19">
        <v>1</v>
      </c>
      <c r="C605" s="76"/>
      <c r="D605" s="33" t="str">
        <f t="shared" si="37"/>
        <v>à renseigner</v>
      </c>
    </row>
    <row r="606" spans="1:4" x14ac:dyDescent="0.25">
      <c r="A606" s="93" t="s">
        <v>443</v>
      </c>
      <c r="B606" s="19">
        <v>1</v>
      </c>
      <c r="C606" s="76"/>
      <c r="D606" s="33" t="str">
        <f t="shared" si="37"/>
        <v>à renseigner</v>
      </c>
    </row>
    <row r="607" spans="1:4" x14ac:dyDescent="0.25">
      <c r="A607" s="93" t="s">
        <v>280</v>
      </c>
      <c r="B607" s="19">
        <v>1</v>
      </c>
      <c r="C607" s="76"/>
      <c r="D607" s="33" t="str">
        <f t="shared" si="37"/>
        <v>à renseigner</v>
      </c>
    </row>
    <row r="608" spans="1:4" x14ac:dyDescent="0.25">
      <c r="A608" s="93" t="s">
        <v>280</v>
      </c>
      <c r="B608" s="19">
        <v>1</v>
      </c>
      <c r="C608" s="76"/>
      <c r="D608" s="33" t="str">
        <f t="shared" si="37"/>
        <v>à renseigner</v>
      </c>
    </row>
    <row r="609" spans="1:4" x14ac:dyDescent="0.25">
      <c r="A609" s="93" t="s">
        <v>444</v>
      </c>
      <c r="B609" s="19">
        <v>1</v>
      </c>
      <c r="C609" s="76"/>
      <c r="D609" s="33" t="str">
        <f t="shared" si="37"/>
        <v>à renseigner</v>
      </c>
    </row>
    <row r="610" spans="1:4" x14ac:dyDescent="0.25">
      <c r="A610" s="93" t="s">
        <v>37</v>
      </c>
      <c r="B610" s="19">
        <v>2</v>
      </c>
      <c r="C610" s="76"/>
      <c r="D610" s="33" t="str">
        <f t="shared" si="37"/>
        <v>à renseigner</v>
      </c>
    </row>
    <row r="611" spans="1:4" x14ac:dyDescent="0.25">
      <c r="A611" s="93" t="s">
        <v>191</v>
      </c>
      <c r="B611" s="19">
        <v>1</v>
      </c>
      <c r="C611" s="76"/>
      <c r="D611" s="33" t="str">
        <f t="shared" si="37"/>
        <v>à renseigner</v>
      </c>
    </row>
    <row r="612" spans="1:4" x14ac:dyDescent="0.25">
      <c r="A612" s="93" t="s">
        <v>309</v>
      </c>
      <c r="B612" s="19">
        <v>1</v>
      </c>
      <c r="C612" s="76"/>
      <c r="D612" s="33" t="str">
        <f t="shared" si="37"/>
        <v>à renseigner</v>
      </c>
    </row>
    <row r="613" spans="1:4" x14ac:dyDescent="0.25">
      <c r="A613" s="93" t="s">
        <v>25</v>
      </c>
      <c r="B613" s="19">
        <v>1</v>
      </c>
      <c r="C613" s="76"/>
      <c r="D613" s="33" t="str">
        <f t="shared" si="37"/>
        <v>à renseigner</v>
      </c>
    </row>
    <row r="614" spans="1:4" x14ac:dyDescent="0.25">
      <c r="A614" s="93" t="s">
        <v>24</v>
      </c>
      <c r="B614" s="19">
        <v>1</v>
      </c>
      <c r="C614" s="76"/>
      <c r="D614" s="33" t="str">
        <f t="shared" si="37"/>
        <v>à renseigner</v>
      </c>
    </row>
    <row r="615" spans="1:4" x14ac:dyDescent="0.25">
      <c r="A615" s="93"/>
      <c r="B615" s="18" t="s">
        <v>29</v>
      </c>
      <c r="C615" s="12" t="s">
        <v>445</v>
      </c>
      <c r="D615" s="33">
        <f>SUM(D601:D614)</f>
        <v>0</v>
      </c>
    </row>
    <row r="616" spans="1:4" x14ac:dyDescent="0.25">
      <c r="A616" s="92" t="s">
        <v>446</v>
      </c>
      <c r="B616" s="19"/>
      <c r="C616" s="75"/>
      <c r="D616" s="33"/>
    </row>
    <row r="617" spans="1:4" x14ac:dyDescent="0.25">
      <c r="A617" s="93" t="s">
        <v>447</v>
      </c>
      <c r="B617" s="19">
        <v>1</v>
      </c>
      <c r="C617" s="76"/>
      <c r="D617" s="33" t="str">
        <f t="shared" ref="D617:D628" si="38">IF(C617="","à renseigner",B617*C617)</f>
        <v>à renseigner</v>
      </c>
    </row>
    <row r="618" spans="1:4" x14ac:dyDescent="0.25">
      <c r="A618" s="93" t="s">
        <v>448</v>
      </c>
      <c r="B618" s="19">
        <v>1</v>
      </c>
      <c r="C618" s="76"/>
      <c r="D618" s="33" t="str">
        <f t="shared" si="38"/>
        <v>à renseigner</v>
      </c>
    </row>
    <row r="619" spans="1:4" x14ac:dyDescent="0.25">
      <c r="A619" s="93" t="s">
        <v>449</v>
      </c>
      <c r="B619" s="19">
        <v>1</v>
      </c>
      <c r="C619" s="76"/>
      <c r="D619" s="33" t="str">
        <f t="shared" si="38"/>
        <v>à renseigner</v>
      </c>
    </row>
    <row r="620" spans="1:4" x14ac:dyDescent="0.25">
      <c r="A620" s="93" t="s">
        <v>450</v>
      </c>
      <c r="B620" s="19">
        <v>1</v>
      </c>
      <c r="C620" s="76"/>
      <c r="D620" s="33" t="str">
        <f t="shared" si="38"/>
        <v>à renseigner</v>
      </c>
    </row>
    <row r="621" spans="1:4" x14ac:dyDescent="0.25">
      <c r="A621" s="93" t="s">
        <v>451</v>
      </c>
      <c r="B621" s="19">
        <v>1</v>
      </c>
      <c r="C621" s="76"/>
      <c r="D621" s="33" t="str">
        <f t="shared" si="38"/>
        <v>à renseigner</v>
      </c>
    </row>
    <row r="622" spans="1:4" x14ac:dyDescent="0.25">
      <c r="A622" s="93" t="s">
        <v>448</v>
      </c>
      <c r="B622" s="19">
        <v>10</v>
      </c>
      <c r="C622" s="76"/>
      <c r="D622" s="33" t="str">
        <f t="shared" si="38"/>
        <v>à renseigner</v>
      </c>
    </row>
    <row r="623" spans="1:4" x14ac:dyDescent="0.25">
      <c r="A623" s="93" t="s">
        <v>452</v>
      </c>
      <c r="B623" s="19">
        <v>2</v>
      </c>
      <c r="C623" s="76"/>
      <c r="D623" s="33" t="str">
        <f t="shared" si="38"/>
        <v>à renseigner</v>
      </c>
    </row>
    <row r="624" spans="1:4" x14ac:dyDescent="0.25">
      <c r="A624" s="93" t="s">
        <v>453</v>
      </c>
      <c r="B624" s="19">
        <v>3</v>
      </c>
      <c r="C624" s="76"/>
      <c r="D624" s="33" t="str">
        <f t="shared" si="38"/>
        <v>à renseigner</v>
      </c>
    </row>
    <row r="625" spans="1:4" x14ac:dyDescent="0.25">
      <c r="A625" s="93" t="s">
        <v>454</v>
      </c>
      <c r="B625" s="19">
        <v>1</v>
      </c>
      <c r="C625" s="76"/>
      <c r="D625" s="33" t="str">
        <f t="shared" si="38"/>
        <v>à renseigner</v>
      </c>
    </row>
    <row r="626" spans="1:4" x14ac:dyDescent="0.25">
      <c r="A626" s="93" t="s">
        <v>455</v>
      </c>
      <c r="B626" s="19">
        <v>1</v>
      </c>
      <c r="C626" s="76"/>
      <c r="D626" s="33" t="str">
        <f t="shared" si="38"/>
        <v>à renseigner</v>
      </c>
    </row>
    <row r="627" spans="1:4" x14ac:dyDescent="0.25">
      <c r="A627" s="93" t="s">
        <v>456</v>
      </c>
      <c r="B627" s="19">
        <v>1</v>
      </c>
      <c r="C627" s="76"/>
      <c r="D627" s="33" t="str">
        <f t="shared" si="38"/>
        <v>à renseigner</v>
      </c>
    </row>
    <row r="628" spans="1:4" x14ac:dyDescent="0.25">
      <c r="A628" s="93" t="s">
        <v>457</v>
      </c>
      <c r="B628" s="19">
        <v>1</v>
      </c>
      <c r="C628" s="76"/>
      <c r="D628" s="33" t="str">
        <f t="shared" si="38"/>
        <v>à renseigner</v>
      </c>
    </row>
    <row r="629" spans="1:4" x14ac:dyDescent="0.25">
      <c r="A629" s="93"/>
      <c r="B629" s="18" t="s">
        <v>29</v>
      </c>
      <c r="C629" s="12" t="s">
        <v>458</v>
      </c>
      <c r="D629" s="33">
        <f>SUM(D617:D628)</f>
        <v>0</v>
      </c>
    </row>
    <row r="630" spans="1:4" x14ac:dyDescent="0.25">
      <c r="A630" s="92" t="s">
        <v>459</v>
      </c>
      <c r="B630" s="19"/>
      <c r="C630" s="75"/>
      <c r="D630" s="33"/>
    </row>
    <row r="631" spans="1:4" x14ac:dyDescent="0.25">
      <c r="A631" s="93" t="s">
        <v>460</v>
      </c>
      <c r="B631" s="19">
        <v>2</v>
      </c>
      <c r="C631" s="76"/>
      <c r="D631" s="33" t="str">
        <f t="shared" ref="D631:D638" si="39">IF(C631="","à renseigner",B631*C631)</f>
        <v>à renseigner</v>
      </c>
    </row>
    <row r="632" spans="1:4" x14ac:dyDescent="0.25">
      <c r="A632" s="93" t="s">
        <v>461</v>
      </c>
      <c r="B632" s="19">
        <v>4</v>
      </c>
      <c r="C632" s="76"/>
      <c r="D632" s="33" t="str">
        <f t="shared" si="39"/>
        <v>à renseigner</v>
      </c>
    </row>
    <row r="633" spans="1:4" x14ac:dyDescent="0.25">
      <c r="A633" s="93" t="s">
        <v>462</v>
      </c>
      <c r="B633" s="19">
        <v>1</v>
      </c>
      <c r="C633" s="76"/>
      <c r="D633" s="33" t="str">
        <f t="shared" si="39"/>
        <v>à renseigner</v>
      </c>
    </row>
    <row r="634" spans="1:4" x14ac:dyDescent="0.25">
      <c r="A634" s="93" t="s">
        <v>191</v>
      </c>
      <c r="B634" s="19">
        <v>1</v>
      </c>
      <c r="C634" s="76"/>
      <c r="D634" s="33" t="str">
        <f t="shared" si="39"/>
        <v>à renseigner</v>
      </c>
    </row>
    <row r="635" spans="1:4" x14ac:dyDescent="0.25">
      <c r="A635" s="93" t="s">
        <v>25</v>
      </c>
      <c r="B635" s="19">
        <v>1</v>
      </c>
      <c r="C635" s="76"/>
      <c r="D635" s="33" t="str">
        <f t="shared" si="39"/>
        <v>à renseigner</v>
      </c>
    </row>
    <row r="636" spans="1:4" x14ac:dyDescent="0.25">
      <c r="A636" s="93" t="s">
        <v>24</v>
      </c>
      <c r="B636" s="19">
        <v>1</v>
      </c>
      <c r="C636" s="76"/>
      <c r="D636" s="33" t="str">
        <f t="shared" si="39"/>
        <v>à renseigner</v>
      </c>
    </row>
    <row r="637" spans="1:4" x14ac:dyDescent="0.25">
      <c r="A637" s="93" t="s">
        <v>463</v>
      </c>
      <c r="B637" s="19">
        <v>1</v>
      </c>
      <c r="C637" s="76"/>
      <c r="D637" s="33" t="str">
        <f t="shared" si="39"/>
        <v>à renseigner</v>
      </c>
    </row>
    <row r="638" spans="1:4" x14ac:dyDescent="0.25">
      <c r="A638" s="93" t="s">
        <v>464</v>
      </c>
      <c r="B638" s="19">
        <v>1</v>
      </c>
      <c r="C638" s="76"/>
      <c r="D638" s="33" t="str">
        <f t="shared" si="39"/>
        <v>à renseigner</v>
      </c>
    </row>
    <row r="639" spans="1:4" x14ac:dyDescent="0.25">
      <c r="A639" s="93"/>
      <c r="B639" s="18" t="s">
        <v>29</v>
      </c>
      <c r="C639" s="12" t="s">
        <v>465</v>
      </c>
      <c r="D639" s="33">
        <f>SUM(D631:D638)</f>
        <v>0</v>
      </c>
    </row>
    <row r="640" spans="1:4" x14ac:dyDescent="0.25">
      <c r="A640" s="92" t="s">
        <v>466</v>
      </c>
      <c r="B640" s="19"/>
      <c r="C640" s="75"/>
      <c r="D640" s="33"/>
    </row>
    <row r="641" spans="1:4" x14ac:dyDescent="0.25">
      <c r="A641" s="93" t="s">
        <v>467</v>
      </c>
      <c r="B641" s="19">
        <v>2</v>
      </c>
      <c r="C641" s="76"/>
      <c r="D641" s="33" t="str">
        <f t="shared" ref="D641:D650" si="40">IF(C641="","à renseigner",B641*C641)</f>
        <v>à renseigner</v>
      </c>
    </row>
    <row r="642" spans="1:4" x14ac:dyDescent="0.25">
      <c r="A642" s="93" t="s">
        <v>468</v>
      </c>
      <c r="B642" s="19">
        <v>1</v>
      </c>
      <c r="C642" s="76"/>
      <c r="D642" s="33" t="str">
        <f t="shared" si="40"/>
        <v>à renseigner</v>
      </c>
    </row>
    <row r="643" spans="1:4" x14ac:dyDescent="0.25">
      <c r="A643" s="93" t="s">
        <v>469</v>
      </c>
      <c r="B643" s="19">
        <v>1</v>
      </c>
      <c r="C643" s="76"/>
      <c r="D643" s="33" t="str">
        <f t="shared" si="40"/>
        <v>à renseigner</v>
      </c>
    </row>
    <row r="644" spans="1:4" x14ac:dyDescent="0.25">
      <c r="A644" s="93" t="s">
        <v>470</v>
      </c>
      <c r="B644" s="19">
        <v>3</v>
      </c>
      <c r="C644" s="76"/>
      <c r="D644" s="33" t="str">
        <f t="shared" si="40"/>
        <v>à renseigner</v>
      </c>
    </row>
    <row r="645" spans="1:4" x14ac:dyDescent="0.25">
      <c r="A645" s="93" t="s">
        <v>191</v>
      </c>
      <c r="B645" s="19">
        <v>1</v>
      </c>
      <c r="C645" s="76"/>
      <c r="D645" s="33" t="str">
        <f t="shared" si="40"/>
        <v>à renseigner</v>
      </c>
    </row>
    <row r="646" spans="1:4" x14ac:dyDescent="0.25">
      <c r="A646" s="93" t="s">
        <v>309</v>
      </c>
      <c r="B646" s="19">
        <v>1</v>
      </c>
      <c r="C646" s="76"/>
      <c r="D646" s="33" t="str">
        <f t="shared" si="40"/>
        <v>à renseigner</v>
      </c>
    </row>
    <row r="647" spans="1:4" x14ac:dyDescent="0.25">
      <c r="A647" s="93" t="s">
        <v>25</v>
      </c>
      <c r="B647" s="19">
        <v>1</v>
      </c>
      <c r="C647" s="76"/>
      <c r="D647" s="33" t="str">
        <f t="shared" si="40"/>
        <v>à renseigner</v>
      </c>
    </row>
    <row r="648" spans="1:4" x14ac:dyDescent="0.25">
      <c r="A648" s="93" t="s">
        <v>24</v>
      </c>
      <c r="B648" s="19">
        <v>1</v>
      </c>
      <c r="C648" s="76"/>
      <c r="D648" s="33" t="str">
        <f t="shared" si="40"/>
        <v>à renseigner</v>
      </c>
    </row>
    <row r="649" spans="1:4" x14ac:dyDescent="0.25">
      <c r="A649" s="93" t="s">
        <v>471</v>
      </c>
      <c r="B649" s="19">
        <v>1</v>
      </c>
      <c r="C649" s="76"/>
      <c r="D649" s="33" t="str">
        <f t="shared" si="40"/>
        <v>à renseigner</v>
      </c>
    </row>
    <row r="650" spans="1:4" x14ac:dyDescent="0.25">
      <c r="A650" s="93" t="s">
        <v>472</v>
      </c>
      <c r="B650" s="19">
        <v>2</v>
      </c>
      <c r="C650" s="76"/>
      <c r="D650" s="33" t="str">
        <f t="shared" si="40"/>
        <v>à renseigner</v>
      </c>
    </row>
    <row r="651" spans="1:4" x14ac:dyDescent="0.25">
      <c r="A651" s="93"/>
      <c r="B651" s="18" t="s">
        <v>29</v>
      </c>
      <c r="C651" s="12" t="s">
        <v>473</v>
      </c>
      <c r="D651" s="33">
        <f>SUM(D641:D650)</f>
        <v>0</v>
      </c>
    </row>
    <row r="652" spans="1:4" x14ac:dyDescent="0.25">
      <c r="A652" s="92" t="s">
        <v>39</v>
      </c>
      <c r="B652" s="19"/>
      <c r="C652" s="75"/>
      <c r="D652" s="33"/>
    </row>
    <row r="653" spans="1:4" x14ac:dyDescent="0.25">
      <c r="A653" s="93" t="s">
        <v>474</v>
      </c>
      <c r="B653" s="19">
        <v>1</v>
      </c>
      <c r="C653" s="76"/>
      <c r="D653" s="33" t="str">
        <f t="shared" ref="D653:D657" si="41">IF(C653="","à renseigner",B653*C653)</f>
        <v>à renseigner</v>
      </c>
    </row>
    <row r="654" spans="1:4" x14ac:dyDescent="0.25">
      <c r="A654" s="93" t="s">
        <v>475</v>
      </c>
      <c r="B654" s="19">
        <v>1</v>
      </c>
      <c r="C654" s="76"/>
      <c r="D654" s="33" t="str">
        <f t="shared" si="41"/>
        <v>à renseigner</v>
      </c>
    </row>
    <row r="655" spans="1:4" x14ac:dyDescent="0.25">
      <c r="A655" s="93" t="s">
        <v>476</v>
      </c>
      <c r="B655" s="19">
        <v>2</v>
      </c>
      <c r="C655" s="76"/>
      <c r="D655" s="33" t="str">
        <f t="shared" si="41"/>
        <v>à renseigner</v>
      </c>
    </row>
    <row r="656" spans="1:4" x14ac:dyDescent="0.25">
      <c r="A656" s="93" t="s">
        <v>477</v>
      </c>
      <c r="B656" s="19">
        <v>1</v>
      </c>
      <c r="C656" s="76"/>
      <c r="D656" s="33" t="str">
        <f t="shared" si="41"/>
        <v>à renseigner</v>
      </c>
    </row>
    <row r="657" spans="1:4" x14ac:dyDescent="0.25">
      <c r="A657" s="93" t="s">
        <v>478</v>
      </c>
      <c r="B657" s="19">
        <v>3</v>
      </c>
      <c r="C657" s="76"/>
      <c r="D657" s="33" t="str">
        <f t="shared" si="41"/>
        <v>à renseigner</v>
      </c>
    </row>
    <row r="658" spans="1:4" x14ac:dyDescent="0.25">
      <c r="A658" s="93"/>
      <c r="B658" s="18" t="s">
        <v>29</v>
      </c>
      <c r="C658" s="12" t="s">
        <v>479</v>
      </c>
      <c r="D658" s="33">
        <f>SUM(D653:D657)</f>
        <v>0</v>
      </c>
    </row>
    <row r="659" spans="1:4" x14ac:dyDescent="0.25">
      <c r="A659" s="92" t="s">
        <v>226</v>
      </c>
      <c r="B659" s="19"/>
      <c r="C659" s="75"/>
      <c r="D659" s="33"/>
    </row>
    <row r="660" spans="1:4" x14ac:dyDescent="0.25">
      <c r="A660" s="92" t="s">
        <v>480</v>
      </c>
      <c r="B660" s="19"/>
      <c r="C660" s="76"/>
      <c r="D660" s="33"/>
    </row>
    <row r="661" spans="1:4" x14ac:dyDescent="0.25">
      <c r="A661" s="93" t="s">
        <v>481</v>
      </c>
      <c r="B661" s="19">
        <v>3</v>
      </c>
      <c r="C661" s="76"/>
      <c r="D661" s="33" t="str">
        <f t="shared" ref="D661:D666" si="42">IF(C661="","à renseigner",B661*C661)</f>
        <v>à renseigner</v>
      </c>
    </row>
    <row r="662" spans="1:4" x14ac:dyDescent="0.25">
      <c r="A662" s="93" t="s">
        <v>482</v>
      </c>
      <c r="B662" s="19">
        <v>64</v>
      </c>
      <c r="C662" s="76"/>
      <c r="D662" s="33" t="str">
        <f t="shared" si="42"/>
        <v>à renseigner</v>
      </c>
    </row>
    <row r="663" spans="1:4" x14ac:dyDescent="0.25">
      <c r="A663" s="93" t="s">
        <v>483</v>
      </c>
      <c r="B663" s="19">
        <v>1</v>
      </c>
      <c r="C663" s="76"/>
      <c r="D663" s="33" t="str">
        <f t="shared" si="42"/>
        <v>à renseigner</v>
      </c>
    </row>
    <row r="664" spans="1:4" x14ac:dyDescent="0.25">
      <c r="A664" s="93" t="s">
        <v>484</v>
      </c>
      <c r="B664" s="19">
        <v>60</v>
      </c>
      <c r="C664" s="76"/>
      <c r="D664" s="33" t="str">
        <f t="shared" si="42"/>
        <v>à renseigner</v>
      </c>
    </row>
    <row r="665" spans="1:4" x14ac:dyDescent="0.25">
      <c r="A665" s="93" t="s">
        <v>485</v>
      </c>
      <c r="B665" s="19">
        <v>1</v>
      </c>
      <c r="C665" s="76"/>
      <c r="D665" s="33" t="str">
        <f t="shared" si="42"/>
        <v>à renseigner</v>
      </c>
    </row>
    <row r="666" spans="1:4" x14ac:dyDescent="0.25">
      <c r="A666" s="93" t="s">
        <v>486</v>
      </c>
      <c r="B666" s="19">
        <v>3</v>
      </c>
      <c r="C666" s="76"/>
      <c r="D666" s="33" t="str">
        <f t="shared" si="42"/>
        <v>à renseigner</v>
      </c>
    </row>
    <row r="667" spans="1:4" x14ac:dyDescent="0.25">
      <c r="A667" s="93"/>
      <c r="B667" s="18" t="s">
        <v>29</v>
      </c>
      <c r="C667" s="12" t="s">
        <v>487</v>
      </c>
      <c r="D667" s="33">
        <f>SUM(D661:D666)</f>
        <v>0</v>
      </c>
    </row>
    <row r="668" spans="1:4" x14ac:dyDescent="0.25">
      <c r="A668" s="92" t="s">
        <v>488</v>
      </c>
      <c r="B668" s="19"/>
      <c r="C668" s="75"/>
      <c r="D668" s="33"/>
    </row>
    <row r="669" spans="1:4" x14ac:dyDescent="0.25">
      <c r="A669" s="93" t="s">
        <v>489</v>
      </c>
      <c r="B669" s="19">
        <v>2</v>
      </c>
      <c r="C669" s="76"/>
      <c r="D669" s="33" t="str">
        <f t="shared" ref="D669" si="43">IF(C669="","à renseigner",B669*C669)</f>
        <v>à renseigner</v>
      </c>
    </row>
    <row r="670" spans="1:4" x14ac:dyDescent="0.25">
      <c r="A670" s="92" t="s">
        <v>490</v>
      </c>
      <c r="B670" s="19"/>
      <c r="C670" s="76"/>
      <c r="D670" s="33"/>
    </row>
    <row r="671" spans="1:4" x14ac:dyDescent="0.25">
      <c r="A671" s="93" t="s">
        <v>491</v>
      </c>
      <c r="B671" s="19">
        <v>1</v>
      </c>
      <c r="C671" s="76"/>
      <c r="D671" s="33" t="str">
        <f t="shared" ref="D671:D673" si="44">IF(C671="","à renseigner",B671*C671)</f>
        <v>à renseigner</v>
      </c>
    </row>
    <row r="672" spans="1:4" x14ac:dyDescent="0.25">
      <c r="A672" s="93" t="s">
        <v>492</v>
      </c>
      <c r="B672" s="19">
        <v>1</v>
      </c>
      <c r="C672" s="76"/>
      <c r="D672" s="33" t="str">
        <f t="shared" si="44"/>
        <v>à renseigner</v>
      </c>
    </row>
    <row r="673" spans="1:4" x14ac:dyDescent="0.25">
      <c r="A673" s="93" t="s">
        <v>493</v>
      </c>
      <c r="B673" s="19">
        <v>1</v>
      </c>
      <c r="C673" s="76"/>
      <c r="D673" s="33" t="str">
        <f t="shared" si="44"/>
        <v>à renseigner</v>
      </c>
    </row>
    <row r="674" spans="1:4" x14ac:dyDescent="0.25">
      <c r="A674" s="93"/>
      <c r="B674" s="18" t="s">
        <v>29</v>
      </c>
      <c r="C674" s="12" t="s">
        <v>494</v>
      </c>
      <c r="D674" s="33">
        <f>SUM(D669:D673)</f>
        <v>0</v>
      </c>
    </row>
    <row r="675" spans="1:4" x14ac:dyDescent="0.25">
      <c r="A675" s="92" t="s">
        <v>495</v>
      </c>
      <c r="B675" s="19"/>
      <c r="C675" s="75"/>
      <c r="D675" s="33"/>
    </row>
    <row r="676" spans="1:4" x14ac:dyDescent="0.25">
      <c r="A676" s="93" t="s">
        <v>496</v>
      </c>
      <c r="B676" s="19">
        <v>4</v>
      </c>
      <c r="C676" s="76"/>
      <c r="D676" s="33" t="str">
        <f t="shared" ref="D676:D680" si="45">IF(C676="","à renseigner",B676*C676)</f>
        <v>à renseigner</v>
      </c>
    </row>
    <row r="677" spans="1:4" x14ac:dyDescent="0.25">
      <c r="A677" s="93" t="s">
        <v>497</v>
      </c>
      <c r="B677" s="19">
        <v>2</v>
      </c>
      <c r="C677" s="76"/>
      <c r="D677" s="33" t="str">
        <f t="shared" si="45"/>
        <v>à renseigner</v>
      </c>
    </row>
    <row r="678" spans="1:4" x14ac:dyDescent="0.25">
      <c r="A678" s="93" t="s">
        <v>498</v>
      </c>
      <c r="B678" s="19">
        <v>2</v>
      </c>
      <c r="C678" s="76"/>
      <c r="D678" s="33" t="str">
        <f t="shared" si="45"/>
        <v>à renseigner</v>
      </c>
    </row>
    <row r="679" spans="1:4" x14ac:dyDescent="0.25">
      <c r="A679" s="93" t="s">
        <v>499</v>
      </c>
      <c r="B679" s="19">
        <v>1</v>
      </c>
      <c r="C679" s="76"/>
      <c r="D679" s="33" t="str">
        <f t="shared" si="45"/>
        <v>à renseigner</v>
      </c>
    </row>
    <row r="680" spans="1:4" x14ac:dyDescent="0.25">
      <c r="A680" s="93" t="s">
        <v>500</v>
      </c>
      <c r="B680" s="19">
        <v>2</v>
      </c>
      <c r="C680" s="76"/>
      <c r="D680" s="33" t="str">
        <f t="shared" si="45"/>
        <v>à renseigner</v>
      </c>
    </row>
    <row r="681" spans="1:4" x14ac:dyDescent="0.25">
      <c r="A681" s="93"/>
      <c r="B681" s="18" t="s">
        <v>29</v>
      </c>
      <c r="C681" s="12" t="s">
        <v>501</v>
      </c>
      <c r="D681" s="33">
        <f>SUM(D676:D680)</f>
        <v>0</v>
      </c>
    </row>
    <row r="682" spans="1:4" x14ac:dyDescent="0.25">
      <c r="A682" s="92" t="s">
        <v>502</v>
      </c>
      <c r="B682" s="19"/>
      <c r="C682" s="75"/>
      <c r="D682" s="33"/>
    </row>
    <row r="683" spans="1:4" x14ac:dyDescent="0.25">
      <c r="A683" s="93" t="s">
        <v>503</v>
      </c>
      <c r="B683" s="19">
        <v>10</v>
      </c>
      <c r="C683" s="76"/>
      <c r="D683" s="33" t="str">
        <f t="shared" ref="D683:D690" si="46">IF(C683="","à renseigner",B683*C683)</f>
        <v>à renseigner</v>
      </c>
    </row>
    <row r="684" spans="1:4" x14ac:dyDescent="0.25">
      <c r="A684" s="93" t="s">
        <v>504</v>
      </c>
      <c r="B684" s="19">
        <v>2</v>
      </c>
      <c r="C684" s="76"/>
      <c r="D684" s="33" t="str">
        <f t="shared" si="46"/>
        <v>à renseigner</v>
      </c>
    </row>
    <row r="685" spans="1:4" x14ac:dyDescent="0.25">
      <c r="A685" s="92" t="s">
        <v>505</v>
      </c>
      <c r="B685" s="19"/>
      <c r="C685" s="76"/>
      <c r="D685" s="33"/>
    </row>
    <row r="686" spans="1:4" x14ac:dyDescent="0.25">
      <c r="A686" s="93" t="s">
        <v>506</v>
      </c>
      <c r="B686" s="19">
        <v>3</v>
      </c>
      <c r="C686" s="76"/>
      <c r="D686" s="33" t="str">
        <f t="shared" si="46"/>
        <v>à renseigner</v>
      </c>
    </row>
    <row r="687" spans="1:4" x14ac:dyDescent="0.25">
      <c r="A687" s="92" t="s">
        <v>507</v>
      </c>
      <c r="B687" s="19"/>
      <c r="C687" s="76"/>
      <c r="D687" s="33"/>
    </row>
    <row r="688" spans="1:4" x14ac:dyDescent="0.25">
      <c r="A688" s="93" t="s">
        <v>371</v>
      </c>
      <c r="B688" s="19">
        <v>1</v>
      </c>
      <c r="C688" s="76"/>
      <c r="D688" s="33" t="str">
        <f t="shared" si="46"/>
        <v>à renseigner</v>
      </c>
    </row>
    <row r="689" spans="1:4" x14ac:dyDescent="0.25">
      <c r="A689" s="93" t="s">
        <v>372</v>
      </c>
      <c r="B689" s="19">
        <v>2</v>
      </c>
      <c r="C689" s="76"/>
      <c r="D689" s="33" t="str">
        <f t="shared" si="46"/>
        <v>à renseigner</v>
      </c>
    </row>
    <row r="690" spans="1:4" x14ac:dyDescent="0.25">
      <c r="A690" s="93" t="s">
        <v>154</v>
      </c>
      <c r="B690" s="19">
        <v>1</v>
      </c>
      <c r="C690" s="76"/>
      <c r="D690" s="33" t="str">
        <f t="shared" si="46"/>
        <v>à renseigner</v>
      </c>
    </row>
    <row r="691" spans="1:4" x14ac:dyDescent="0.25">
      <c r="A691" s="93"/>
      <c r="B691" s="18" t="s">
        <v>29</v>
      </c>
      <c r="C691" s="12" t="s">
        <v>508</v>
      </c>
      <c r="D691" s="33">
        <f>SUM(D683:D690)</f>
        <v>0</v>
      </c>
    </row>
    <row r="692" spans="1:4" x14ac:dyDescent="0.25">
      <c r="A692" s="92" t="s">
        <v>119</v>
      </c>
      <c r="B692" s="19"/>
      <c r="C692" s="75"/>
      <c r="D692" s="33"/>
    </row>
    <row r="693" spans="1:4" ht="25.5" x14ac:dyDescent="0.25">
      <c r="A693" s="93" t="s">
        <v>120</v>
      </c>
      <c r="B693" s="19">
        <v>1</v>
      </c>
      <c r="C693" s="76"/>
      <c r="D693" s="33" t="str">
        <f t="shared" ref="D693:D697" si="47">IF(C693="","à renseigner",B693*C693)</f>
        <v>à renseigner</v>
      </c>
    </row>
    <row r="694" spans="1:4" ht="25.5" x14ac:dyDescent="0.25">
      <c r="A694" s="93" t="s">
        <v>121</v>
      </c>
      <c r="B694" s="19">
        <v>1</v>
      </c>
      <c r="C694" s="76"/>
      <c r="D694" s="33" t="str">
        <f t="shared" si="47"/>
        <v>à renseigner</v>
      </c>
    </row>
    <row r="695" spans="1:4" x14ac:dyDescent="0.25">
      <c r="A695" s="93" t="s">
        <v>122</v>
      </c>
      <c r="B695" s="19">
        <v>1</v>
      </c>
      <c r="C695" s="76"/>
      <c r="D695" s="33" t="str">
        <f t="shared" si="47"/>
        <v>à renseigner</v>
      </c>
    </row>
    <row r="696" spans="1:4" x14ac:dyDescent="0.25">
      <c r="A696" s="93" t="s">
        <v>123</v>
      </c>
      <c r="B696" s="19">
        <v>1</v>
      </c>
      <c r="C696" s="76"/>
      <c r="D696" s="33" t="str">
        <f t="shared" si="47"/>
        <v>à renseigner</v>
      </c>
    </row>
    <row r="697" spans="1:4" x14ac:dyDescent="0.25">
      <c r="A697" s="93" t="s">
        <v>124</v>
      </c>
      <c r="B697" s="19">
        <v>1</v>
      </c>
      <c r="C697" s="76"/>
      <c r="D697" s="33" t="str">
        <f t="shared" si="47"/>
        <v>à renseigner</v>
      </c>
    </row>
    <row r="698" spans="1:4" x14ac:dyDescent="0.25">
      <c r="A698" s="93"/>
      <c r="B698" s="18" t="s">
        <v>29</v>
      </c>
      <c r="C698" s="12" t="s">
        <v>509</v>
      </c>
      <c r="D698" s="33">
        <f>SUM(D693:D697)</f>
        <v>0</v>
      </c>
    </row>
    <row r="699" spans="1:4" x14ac:dyDescent="0.25">
      <c r="A699" s="93"/>
      <c r="B699" s="18" t="s">
        <v>126</v>
      </c>
      <c r="C699" s="7" t="s">
        <v>510</v>
      </c>
      <c r="D699" s="33">
        <f>+D599+D615+D629+D639+D651+D658+D667+D674+D681+D691+D698</f>
        <v>0</v>
      </c>
    </row>
    <row r="700" spans="1:4" x14ac:dyDescent="0.25">
      <c r="A700" s="92" t="s">
        <v>267</v>
      </c>
      <c r="B700" s="19"/>
      <c r="C700" s="75"/>
      <c r="D700" s="33"/>
    </row>
    <row r="701" spans="1:4" x14ac:dyDescent="0.25">
      <c r="A701" s="93" t="s">
        <v>511</v>
      </c>
      <c r="B701" s="19">
        <v>1</v>
      </c>
      <c r="C701" s="76"/>
      <c r="D701" s="33" t="str">
        <f t="shared" ref="D701:D703" si="48">IF(C701="","à renseigner",B701*C701)</f>
        <v>à renseigner</v>
      </c>
    </row>
    <row r="702" spans="1:4" x14ac:dyDescent="0.25">
      <c r="A702" s="93" t="s">
        <v>512</v>
      </c>
      <c r="B702" s="19">
        <v>1</v>
      </c>
      <c r="C702" s="76"/>
      <c r="D702" s="33" t="str">
        <f t="shared" si="48"/>
        <v>à renseigner</v>
      </c>
    </row>
    <row r="703" spans="1:4" x14ac:dyDescent="0.25">
      <c r="A703" s="93" t="s">
        <v>513</v>
      </c>
      <c r="B703" s="19">
        <v>1</v>
      </c>
      <c r="C703" s="76"/>
      <c r="D703" s="33" t="str">
        <f t="shared" si="48"/>
        <v>à renseigner</v>
      </c>
    </row>
    <row r="704" spans="1:4" x14ac:dyDescent="0.25">
      <c r="A704" s="93"/>
      <c r="B704" s="18" t="s">
        <v>271</v>
      </c>
      <c r="C704" s="12" t="s">
        <v>436</v>
      </c>
      <c r="D704" s="33">
        <f>SUM(D701:D703)</f>
        <v>0</v>
      </c>
    </row>
    <row r="705" spans="1:4" x14ac:dyDescent="0.25">
      <c r="A705" s="92" t="s">
        <v>129</v>
      </c>
      <c r="B705" s="19"/>
      <c r="C705" s="75"/>
      <c r="D705" s="33"/>
    </row>
    <row r="706" spans="1:4" x14ac:dyDescent="0.25">
      <c r="A706" s="93" t="s">
        <v>139</v>
      </c>
      <c r="B706" s="19">
        <v>8</v>
      </c>
      <c r="C706" s="76"/>
      <c r="D706" s="33" t="str">
        <f t="shared" ref="D706:D715" si="49">IF(C706="","à renseigner",B706*C706)</f>
        <v>à renseigner</v>
      </c>
    </row>
    <row r="707" spans="1:4" x14ac:dyDescent="0.25">
      <c r="A707" s="93" t="s">
        <v>132</v>
      </c>
      <c r="B707" s="19">
        <v>62</v>
      </c>
      <c r="C707" s="76"/>
      <c r="D707" s="33" t="str">
        <f t="shared" si="49"/>
        <v>à renseigner</v>
      </c>
    </row>
    <row r="708" spans="1:4" x14ac:dyDescent="0.25">
      <c r="A708" s="93" t="s">
        <v>514</v>
      </c>
      <c r="B708" s="19">
        <v>4</v>
      </c>
      <c r="C708" s="76"/>
      <c r="D708" s="33" t="str">
        <f t="shared" si="49"/>
        <v>à renseigner</v>
      </c>
    </row>
    <row r="709" spans="1:4" x14ac:dyDescent="0.25">
      <c r="A709" s="93" t="s">
        <v>142</v>
      </c>
      <c r="B709" s="19">
        <v>56</v>
      </c>
      <c r="C709" s="76"/>
      <c r="D709" s="33" t="str">
        <f t="shared" si="49"/>
        <v>à renseigner</v>
      </c>
    </row>
    <row r="710" spans="1:4" x14ac:dyDescent="0.25">
      <c r="A710" s="93" t="s">
        <v>273</v>
      </c>
      <c r="B710" s="19">
        <v>16</v>
      </c>
      <c r="C710" s="76"/>
      <c r="D710" s="33" t="str">
        <f t="shared" si="49"/>
        <v>à renseigner</v>
      </c>
    </row>
    <row r="711" spans="1:4" x14ac:dyDescent="0.25">
      <c r="A711" s="93" t="s">
        <v>148</v>
      </c>
      <c r="B711" s="19">
        <v>4</v>
      </c>
      <c r="C711" s="76"/>
      <c r="D711" s="33" t="str">
        <f t="shared" si="49"/>
        <v>à renseigner</v>
      </c>
    </row>
    <row r="712" spans="1:4" x14ac:dyDescent="0.25">
      <c r="A712" s="93" t="s">
        <v>274</v>
      </c>
      <c r="B712" s="19">
        <v>1</v>
      </c>
      <c r="C712" s="76"/>
      <c r="D712" s="33" t="str">
        <f t="shared" si="49"/>
        <v>à renseigner</v>
      </c>
    </row>
    <row r="713" spans="1:4" x14ac:dyDescent="0.25">
      <c r="A713" s="93" t="s">
        <v>515</v>
      </c>
      <c r="B713" s="19">
        <v>1</v>
      </c>
      <c r="C713" s="76"/>
      <c r="D713" s="33" t="str">
        <f t="shared" si="49"/>
        <v>à renseigner</v>
      </c>
    </row>
    <row r="714" spans="1:4" x14ac:dyDescent="0.25">
      <c r="A714" s="93" t="s">
        <v>151</v>
      </c>
      <c r="B714" s="19">
        <v>1</v>
      </c>
      <c r="C714" s="76"/>
      <c r="D714" s="33" t="str">
        <f t="shared" si="49"/>
        <v>à renseigner</v>
      </c>
    </row>
    <row r="715" spans="1:4" x14ac:dyDescent="0.25">
      <c r="A715" s="93" t="s">
        <v>152</v>
      </c>
      <c r="B715" s="19">
        <v>4</v>
      </c>
      <c r="C715" s="76"/>
      <c r="D715" s="33" t="str">
        <f t="shared" si="49"/>
        <v>à renseigner</v>
      </c>
    </row>
    <row r="716" spans="1:4" x14ac:dyDescent="0.25">
      <c r="A716" s="93"/>
      <c r="B716" s="18" t="s">
        <v>271</v>
      </c>
      <c r="C716" s="12" t="s">
        <v>445</v>
      </c>
      <c r="D716" s="33">
        <f>SUM(D706:D715)</f>
        <v>0</v>
      </c>
    </row>
    <row r="717" spans="1:4" x14ac:dyDescent="0.25">
      <c r="A717" s="92" t="s">
        <v>119</v>
      </c>
      <c r="B717" s="47"/>
      <c r="C717" s="75"/>
      <c r="D717" s="33"/>
    </row>
    <row r="718" spans="1:4" ht="25.5" x14ac:dyDescent="0.25">
      <c r="A718" s="93" t="s">
        <v>157</v>
      </c>
      <c r="B718" s="19">
        <v>1</v>
      </c>
      <c r="C718" s="76"/>
      <c r="D718" s="33" t="str">
        <f t="shared" ref="D718:D722" si="50">IF(C718="","à renseigner",B718*C718)</f>
        <v>à renseigner</v>
      </c>
    </row>
    <row r="719" spans="1:4" x14ac:dyDescent="0.25">
      <c r="A719" s="93" t="s">
        <v>158</v>
      </c>
      <c r="B719" s="19">
        <v>1</v>
      </c>
      <c r="C719" s="76"/>
      <c r="D719" s="33" t="str">
        <f t="shared" si="50"/>
        <v>à renseigner</v>
      </c>
    </row>
    <row r="720" spans="1:4" ht="25.5" x14ac:dyDescent="0.25">
      <c r="A720" s="93" t="s">
        <v>159</v>
      </c>
      <c r="B720" s="19">
        <v>1</v>
      </c>
      <c r="C720" s="76"/>
      <c r="D720" s="33" t="str">
        <f t="shared" si="50"/>
        <v>à renseigner</v>
      </c>
    </row>
    <row r="721" spans="1:4" x14ac:dyDescent="0.25">
      <c r="A721" s="93" t="s">
        <v>160</v>
      </c>
      <c r="B721" s="19">
        <v>1</v>
      </c>
      <c r="C721" s="76"/>
      <c r="D721" s="33" t="str">
        <f t="shared" si="50"/>
        <v>à renseigner</v>
      </c>
    </row>
    <row r="722" spans="1:4" ht="25.5" x14ac:dyDescent="0.25">
      <c r="A722" s="93" t="s">
        <v>161</v>
      </c>
      <c r="B722" s="19">
        <v>1</v>
      </c>
      <c r="C722" s="76"/>
      <c r="D722" s="33" t="str">
        <f t="shared" si="50"/>
        <v>à renseigner</v>
      </c>
    </row>
    <row r="723" spans="1:4" x14ac:dyDescent="0.25">
      <c r="A723" s="93"/>
      <c r="B723" s="18" t="s">
        <v>271</v>
      </c>
      <c r="C723" s="12" t="s">
        <v>458</v>
      </c>
      <c r="D723" s="33">
        <f>SUM(D718:D722)</f>
        <v>0</v>
      </c>
    </row>
    <row r="724" spans="1:4" ht="15.75" thickBot="1" x14ac:dyDescent="0.3">
      <c r="A724" s="93"/>
      <c r="B724" s="18" t="s">
        <v>163</v>
      </c>
      <c r="C724" s="7" t="s">
        <v>516</v>
      </c>
      <c r="D724" s="33">
        <f>+D704+D716+D723</f>
        <v>0</v>
      </c>
    </row>
    <row r="725" spans="1:4" ht="16.5" thickBot="1" x14ac:dyDescent="0.3">
      <c r="A725" s="96"/>
      <c r="B725" s="9" t="s">
        <v>517</v>
      </c>
      <c r="C725" s="10">
        <v>4</v>
      </c>
      <c r="D725" s="35">
        <f>+D699+D724</f>
        <v>0</v>
      </c>
    </row>
    <row r="726" spans="1:4" x14ac:dyDescent="0.25">
      <c r="A726" s="92"/>
      <c r="B726" s="49"/>
      <c r="C726" s="75"/>
      <c r="D726" s="33"/>
    </row>
    <row r="727" spans="1:4" ht="15.75" x14ac:dyDescent="0.25">
      <c r="A727" s="45" t="s">
        <v>518</v>
      </c>
      <c r="B727" s="19"/>
      <c r="C727" s="75"/>
      <c r="D727" s="33"/>
    </row>
    <row r="728" spans="1:4" x14ac:dyDescent="0.25">
      <c r="A728" s="92" t="s">
        <v>519</v>
      </c>
      <c r="B728" s="19"/>
      <c r="C728" s="75"/>
      <c r="D728" s="33"/>
    </row>
    <row r="729" spans="1:4" x14ac:dyDescent="0.25">
      <c r="A729" s="93" t="s">
        <v>520</v>
      </c>
      <c r="B729" s="19">
        <v>1</v>
      </c>
      <c r="C729" s="76"/>
      <c r="D729" s="33" t="str">
        <f t="shared" ref="D729:D735" si="51">IF(C729="","à renseigner",B729*C729)</f>
        <v>à renseigner</v>
      </c>
    </row>
    <row r="730" spans="1:4" x14ac:dyDescent="0.25">
      <c r="A730" s="93" t="s">
        <v>280</v>
      </c>
      <c r="B730" s="19">
        <v>2</v>
      </c>
      <c r="C730" s="76"/>
      <c r="D730" s="33" t="str">
        <f t="shared" si="51"/>
        <v>à renseigner</v>
      </c>
    </row>
    <row r="731" spans="1:4" x14ac:dyDescent="0.25">
      <c r="A731" s="93" t="s">
        <v>521</v>
      </c>
      <c r="B731" s="19">
        <v>2</v>
      </c>
      <c r="C731" s="76"/>
      <c r="D731" s="33" t="str">
        <f t="shared" si="51"/>
        <v>à renseigner</v>
      </c>
    </row>
    <row r="732" spans="1:4" x14ac:dyDescent="0.25">
      <c r="A732" s="93" t="s">
        <v>191</v>
      </c>
      <c r="B732" s="19">
        <v>1</v>
      </c>
      <c r="C732" s="76"/>
      <c r="D732" s="33" t="str">
        <f t="shared" si="51"/>
        <v>à renseigner</v>
      </c>
    </row>
    <row r="733" spans="1:4" x14ac:dyDescent="0.25">
      <c r="A733" s="93" t="s">
        <v>309</v>
      </c>
      <c r="B733" s="19">
        <v>1</v>
      </c>
      <c r="C733" s="76"/>
      <c r="D733" s="33" t="str">
        <f t="shared" si="51"/>
        <v>à renseigner</v>
      </c>
    </row>
    <row r="734" spans="1:4" x14ac:dyDescent="0.25">
      <c r="A734" s="93" t="s">
        <v>25</v>
      </c>
      <c r="B734" s="19">
        <v>1</v>
      </c>
      <c r="C734" s="76"/>
      <c r="D734" s="33" t="str">
        <f t="shared" si="51"/>
        <v>à renseigner</v>
      </c>
    </row>
    <row r="735" spans="1:4" x14ac:dyDescent="0.25">
      <c r="A735" s="93" t="s">
        <v>24</v>
      </c>
      <c r="B735" s="19">
        <v>1</v>
      </c>
      <c r="C735" s="76"/>
      <c r="D735" s="33" t="str">
        <f t="shared" si="51"/>
        <v>à renseigner</v>
      </c>
    </row>
    <row r="736" spans="1:4" x14ac:dyDescent="0.25">
      <c r="A736" s="92"/>
      <c r="B736" s="18" t="s">
        <v>29</v>
      </c>
      <c r="C736" s="12" t="s">
        <v>522</v>
      </c>
      <c r="D736" s="33">
        <f>SUM(D729:D735)</f>
        <v>0</v>
      </c>
    </row>
    <row r="737" spans="1:4" x14ac:dyDescent="0.25">
      <c r="A737" s="92" t="s">
        <v>523</v>
      </c>
      <c r="B737" s="19"/>
      <c r="C737" s="75"/>
      <c r="D737" s="33"/>
    </row>
    <row r="738" spans="1:4" x14ac:dyDescent="0.25">
      <c r="A738" s="93" t="s">
        <v>524</v>
      </c>
      <c r="B738" s="19">
        <v>1</v>
      </c>
      <c r="C738" s="76"/>
      <c r="D738" s="33" t="str">
        <f t="shared" ref="D738:D746" si="52">IF(C738="","à renseigner",B738*C738)</f>
        <v>à renseigner</v>
      </c>
    </row>
    <row r="739" spans="1:4" x14ac:dyDescent="0.25">
      <c r="A739" s="93" t="s">
        <v>525</v>
      </c>
      <c r="B739" s="19">
        <v>1</v>
      </c>
      <c r="C739" s="76"/>
      <c r="D739" s="33" t="str">
        <f t="shared" si="52"/>
        <v>à renseigner</v>
      </c>
    </row>
    <row r="740" spans="1:4" x14ac:dyDescent="0.25">
      <c r="A740" s="93" t="s">
        <v>521</v>
      </c>
      <c r="B740" s="19">
        <v>1</v>
      </c>
      <c r="C740" s="76"/>
      <c r="D740" s="33" t="str">
        <f t="shared" si="52"/>
        <v>à renseigner</v>
      </c>
    </row>
    <row r="741" spans="1:4" x14ac:dyDescent="0.25">
      <c r="A741" s="93" t="s">
        <v>191</v>
      </c>
      <c r="B741" s="19">
        <v>1</v>
      </c>
      <c r="C741" s="76"/>
      <c r="D741" s="33" t="str">
        <f t="shared" si="52"/>
        <v>à renseigner</v>
      </c>
    </row>
    <row r="742" spans="1:4" x14ac:dyDescent="0.25">
      <c r="A742" s="93" t="s">
        <v>309</v>
      </c>
      <c r="B742" s="19">
        <v>1</v>
      </c>
      <c r="C742" s="76"/>
      <c r="D742" s="33" t="str">
        <f t="shared" si="52"/>
        <v>à renseigner</v>
      </c>
    </row>
    <row r="743" spans="1:4" x14ac:dyDescent="0.25">
      <c r="A743" s="93" t="s">
        <v>25</v>
      </c>
      <c r="B743" s="19">
        <v>1</v>
      </c>
      <c r="C743" s="76"/>
      <c r="D743" s="33" t="str">
        <f t="shared" si="52"/>
        <v>à renseigner</v>
      </c>
    </row>
    <row r="744" spans="1:4" x14ac:dyDescent="0.25">
      <c r="A744" s="93" t="s">
        <v>24</v>
      </c>
      <c r="B744" s="19">
        <v>1</v>
      </c>
      <c r="C744" s="76"/>
      <c r="D744" s="33" t="str">
        <f t="shared" si="52"/>
        <v>à renseigner</v>
      </c>
    </row>
    <row r="745" spans="1:4" x14ac:dyDescent="0.25">
      <c r="A745" s="93" t="s">
        <v>526</v>
      </c>
      <c r="B745" s="19">
        <v>1</v>
      </c>
      <c r="C745" s="76"/>
      <c r="D745" s="33" t="str">
        <f t="shared" si="52"/>
        <v>à renseigner</v>
      </c>
    </row>
    <row r="746" spans="1:4" x14ac:dyDescent="0.25">
      <c r="A746" s="93" t="s">
        <v>527</v>
      </c>
      <c r="B746" s="19">
        <v>3</v>
      </c>
      <c r="C746" s="76"/>
      <c r="D746" s="33" t="str">
        <f t="shared" si="52"/>
        <v>à renseigner</v>
      </c>
    </row>
    <row r="747" spans="1:4" x14ac:dyDescent="0.25">
      <c r="A747" s="92"/>
      <c r="B747" s="18" t="s">
        <v>29</v>
      </c>
      <c r="C747" s="12" t="s">
        <v>528</v>
      </c>
      <c r="D747" s="33">
        <f>SUM(D738:D746)</f>
        <v>0</v>
      </c>
    </row>
    <row r="748" spans="1:4" x14ac:dyDescent="0.25">
      <c r="A748" s="92" t="s">
        <v>226</v>
      </c>
      <c r="B748" s="19"/>
      <c r="C748" s="75"/>
      <c r="D748" s="33"/>
    </row>
    <row r="749" spans="1:4" x14ac:dyDescent="0.25">
      <c r="A749" s="93" t="s">
        <v>529</v>
      </c>
      <c r="B749" s="19">
        <v>20</v>
      </c>
      <c r="C749" s="76"/>
      <c r="D749" s="33" t="str">
        <f t="shared" ref="D749:D750" si="53">IF(C749="","à renseigner",B749*C749)</f>
        <v>à renseigner</v>
      </c>
    </row>
    <row r="750" spans="1:4" x14ac:dyDescent="0.25">
      <c r="A750" s="93" t="s">
        <v>530</v>
      </c>
      <c r="B750" s="19">
        <v>16</v>
      </c>
      <c r="C750" s="76"/>
      <c r="D750" s="33" t="str">
        <f t="shared" si="53"/>
        <v>à renseigner</v>
      </c>
    </row>
    <row r="751" spans="1:4" x14ac:dyDescent="0.25">
      <c r="A751" s="92"/>
      <c r="B751" s="18" t="s">
        <v>29</v>
      </c>
      <c r="C751" s="12" t="s">
        <v>531</v>
      </c>
      <c r="D751" s="33">
        <f>SUM(D749:D750)</f>
        <v>0</v>
      </c>
    </row>
    <row r="752" spans="1:4" x14ac:dyDescent="0.25">
      <c r="A752" s="92" t="s">
        <v>532</v>
      </c>
      <c r="B752" s="18"/>
      <c r="C752" s="75"/>
      <c r="D752" s="33"/>
    </row>
    <row r="753" spans="1:4" x14ac:dyDescent="0.25">
      <c r="A753" s="93" t="s">
        <v>533</v>
      </c>
      <c r="B753" s="19">
        <v>1</v>
      </c>
      <c r="C753" s="76"/>
      <c r="D753" s="33" t="str">
        <f t="shared" ref="D753:D776" si="54">IF(C753="","à renseigner",B753*C753)</f>
        <v>à renseigner</v>
      </c>
    </row>
    <row r="754" spans="1:4" x14ac:dyDescent="0.25">
      <c r="A754" s="93" t="s">
        <v>534</v>
      </c>
      <c r="B754" s="19">
        <v>1</v>
      </c>
      <c r="C754" s="76"/>
      <c r="D754" s="33" t="str">
        <f t="shared" si="54"/>
        <v>à renseigner</v>
      </c>
    </row>
    <row r="755" spans="1:4" x14ac:dyDescent="0.25">
      <c r="A755" s="93" t="s">
        <v>535</v>
      </c>
      <c r="B755" s="19">
        <v>1</v>
      </c>
      <c r="C755" s="76"/>
      <c r="D755" s="33" t="str">
        <f t="shared" si="54"/>
        <v>à renseigner</v>
      </c>
    </row>
    <row r="756" spans="1:4" x14ac:dyDescent="0.25">
      <c r="A756" s="93" t="s">
        <v>536</v>
      </c>
      <c r="B756" s="19">
        <v>1</v>
      </c>
      <c r="C756" s="76"/>
      <c r="D756" s="33" t="str">
        <f t="shared" si="54"/>
        <v>à renseigner</v>
      </c>
    </row>
    <row r="757" spans="1:4" x14ac:dyDescent="0.25">
      <c r="A757" s="93" t="s">
        <v>537</v>
      </c>
      <c r="B757" s="19">
        <v>1</v>
      </c>
      <c r="C757" s="76"/>
      <c r="D757" s="33" t="str">
        <f t="shared" si="54"/>
        <v>à renseigner</v>
      </c>
    </row>
    <row r="758" spans="1:4" x14ac:dyDescent="0.25">
      <c r="A758" s="93" t="s">
        <v>538</v>
      </c>
      <c r="B758" s="19">
        <v>1</v>
      </c>
      <c r="C758" s="76"/>
      <c r="D758" s="33" t="str">
        <f t="shared" si="54"/>
        <v>à renseigner</v>
      </c>
    </row>
    <row r="759" spans="1:4" x14ac:dyDescent="0.25">
      <c r="A759" s="93" t="s">
        <v>539</v>
      </c>
      <c r="B759" s="19">
        <v>1</v>
      </c>
      <c r="C759" s="76"/>
      <c r="D759" s="33" t="str">
        <f t="shared" si="54"/>
        <v>à renseigner</v>
      </c>
    </row>
    <row r="760" spans="1:4" x14ac:dyDescent="0.25">
      <c r="A760" s="93" t="s">
        <v>540</v>
      </c>
      <c r="B760" s="19">
        <v>5</v>
      </c>
      <c r="C760" s="76"/>
      <c r="D760" s="33" t="str">
        <f t="shared" si="54"/>
        <v>à renseigner</v>
      </c>
    </row>
    <row r="761" spans="1:4" x14ac:dyDescent="0.25">
      <c r="A761" s="93" t="s">
        <v>541</v>
      </c>
      <c r="B761" s="19">
        <v>5</v>
      </c>
      <c r="C761" s="76"/>
      <c r="D761" s="33" t="str">
        <f t="shared" si="54"/>
        <v>à renseigner</v>
      </c>
    </row>
    <row r="762" spans="1:4" x14ac:dyDescent="0.25">
      <c r="A762" s="93" t="s">
        <v>542</v>
      </c>
      <c r="B762" s="19">
        <v>1</v>
      </c>
      <c r="C762" s="76"/>
      <c r="D762" s="33" t="str">
        <f t="shared" si="54"/>
        <v>à renseigner</v>
      </c>
    </row>
    <row r="763" spans="1:4" x14ac:dyDescent="0.25">
      <c r="A763" s="93" t="s">
        <v>538</v>
      </c>
      <c r="B763" s="19">
        <v>1</v>
      </c>
      <c r="C763" s="76"/>
      <c r="D763" s="33" t="str">
        <f t="shared" si="54"/>
        <v>à renseigner</v>
      </c>
    </row>
    <row r="764" spans="1:4" x14ac:dyDescent="0.25">
      <c r="A764" s="93" t="s">
        <v>543</v>
      </c>
      <c r="B764" s="19">
        <v>1</v>
      </c>
      <c r="C764" s="76"/>
      <c r="D764" s="33" t="str">
        <f t="shared" si="54"/>
        <v>à renseigner</v>
      </c>
    </row>
    <row r="765" spans="1:4" x14ac:dyDescent="0.25">
      <c r="A765" s="93" t="s">
        <v>544</v>
      </c>
      <c r="B765" s="19">
        <v>5</v>
      </c>
      <c r="C765" s="76"/>
      <c r="D765" s="33" t="str">
        <f t="shared" si="54"/>
        <v>à renseigner</v>
      </c>
    </row>
    <row r="766" spans="1:4" x14ac:dyDescent="0.25">
      <c r="A766" s="93" t="s">
        <v>545</v>
      </c>
      <c r="B766" s="19">
        <v>1</v>
      </c>
      <c r="C766" s="76"/>
      <c r="D766" s="33" t="str">
        <f t="shared" si="54"/>
        <v>à renseigner</v>
      </c>
    </row>
    <row r="767" spans="1:4" x14ac:dyDescent="0.25">
      <c r="A767" s="92" t="s">
        <v>546</v>
      </c>
      <c r="B767" s="19"/>
      <c r="C767" s="75"/>
      <c r="D767" s="33"/>
    </row>
    <row r="768" spans="1:4" x14ac:dyDescent="0.25">
      <c r="A768" s="93" t="s">
        <v>547</v>
      </c>
      <c r="B768" s="19">
        <v>1</v>
      </c>
      <c r="C768" s="76"/>
      <c r="D768" s="33" t="str">
        <f t="shared" si="54"/>
        <v>à renseigner</v>
      </c>
    </row>
    <row r="769" spans="1:4" x14ac:dyDescent="0.25">
      <c r="A769" s="93" t="s">
        <v>548</v>
      </c>
      <c r="B769" s="19">
        <v>1</v>
      </c>
      <c r="C769" s="76"/>
      <c r="D769" s="33" t="str">
        <f t="shared" si="54"/>
        <v>à renseigner</v>
      </c>
    </row>
    <row r="770" spans="1:4" x14ac:dyDescent="0.25">
      <c r="A770" s="93" t="s">
        <v>549</v>
      </c>
      <c r="B770" s="19">
        <v>1</v>
      </c>
      <c r="C770" s="76"/>
      <c r="D770" s="33" t="str">
        <f t="shared" si="54"/>
        <v>à renseigner</v>
      </c>
    </row>
    <row r="771" spans="1:4" x14ac:dyDescent="0.25">
      <c r="A771" s="93" t="s">
        <v>538</v>
      </c>
      <c r="B771" s="19">
        <v>1</v>
      </c>
      <c r="C771" s="76"/>
      <c r="D771" s="33" t="str">
        <f t="shared" si="54"/>
        <v>à renseigner</v>
      </c>
    </row>
    <row r="772" spans="1:4" x14ac:dyDescent="0.25">
      <c r="A772" s="93" t="s">
        <v>539</v>
      </c>
      <c r="B772" s="19">
        <v>1</v>
      </c>
      <c r="C772" s="76"/>
      <c r="D772" s="33" t="str">
        <f t="shared" si="54"/>
        <v>à renseigner</v>
      </c>
    </row>
    <row r="773" spans="1:4" x14ac:dyDescent="0.25">
      <c r="A773" s="93" t="s">
        <v>550</v>
      </c>
      <c r="B773" s="19">
        <v>3</v>
      </c>
      <c r="C773" s="76"/>
      <c r="D773" s="33" t="str">
        <f t="shared" si="54"/>
        <v>à renseigner</v>
      </c>
    </row>
    <row r="774" spans="1:4" x14ac:dyDescent="0.25">
      <c r="A774" s="93" t="s">
        <v>541</v>
      </c>
      <c r="B774" s="19">
        <v>2</v>
      </c>
      <c r="C774" s="76"/>
      <c r="D774" s="33" t="str">
        <f t="shared" si="54"/>
        <v>à renseigner</v>
      </c>
    </row>
    <row r="775" spans="1:4" x14ac:dyDescent="0.25">
      <c r="A775" s="93" t="s">
        <v>527</v>
      </c>
      <c r="B775" s="19">
        <v>3</v>
      </c>
      <c r="C775" s="76"/>
      <c r="D775" s="33" t="str">
        <f t="shared" si="54"/>
        <v>à renseigner</v>
      </c>
    </row>
    <row r="776" spans="1:4" x14ac:dyDescent="0.25">
      <c r="A776" s="93" t="s">
        <v>551</v>
      </c>
      <c r="B776" s="19">
        <v>2</v>
      </c>
      <c r="C776" s="76"/>
      <c r="D776" s="33" t="str">
        <f t="shared" si="54"/>
        <v>à renseigner</v>
      </c>
    </row>
    <row r="777" spans="1:4" x14ac:dyDescent="0.25">
      <c r="A777" s="93"/>
      <c r="B777" s="18" t="s">
        <v>29</v>
      </c>
      <c r="C777" s="12" t="s">
        <v>552</v>
      </c>
      <c r="D777" s="33">
        <f>SUM(D753:D776)</f>
        <v>0</v>
      </c>
    </row>
    <row r="778" spans="1:4" x14ac:dyDescent="0.25">
      <c r="A778" s="92" t="s">
        <v>119</v>
      </c>
      <c r="B778" s="19"/>
      <c r="C778" s="75"/>
      <c r="D778" s="33"/>
    </row>
    <row r="779" spans="1:4" ht="25.5" x14ac:dyDescent="0.25">
      <c r="A779" s="93" t="s">
        <v>120</v>
      </c>
      <c r="B779" s="19">
        <v>1</v>
      </c>
      <c r="C779" s="76"/>
      <c r="D779" s="33" t="str">
        <f t="shared" ref="D779:D783" si="55">IF(C779="","à renseigner",B779*C779)</f>
        <v>à renseigner</v>
      </c>
    </row>
    <row r="780" spans="1:4" ht="25.5" x14ac:dyDescent="0.25">
      <c r="A780" s="93" t="s">
        <v>121</v>
      </c>
      <c r="B780" s="19">
        <v>1</v>
      </c>
      <c r="C780" s="76"/>
      <c r="D780" s="33" t="str">
        <f t="shared" si="55"/>
        <v>à renseigner</v>
      </c>
    </row>
    <row r="781" spans="1:4" x14ac:dyDescent="0.25">
      <c r="A781" s="93" t="s">
        <v>122</v>
      </c>
      <c r="B781" s="19">
        <v>1</v>
      </c>
      <c r="C781" s="76"/>
      <c r="D781" s="33" t="str">
        <f t="shared" si="55"/>
        <v>à renseigner</v>
      </c>
    </row>
    <row r="782" spans="1:4" x14ac:dyDescent="0.25">
      <c r="A782" s="93" t="s">
        <v>123</v>
      </c>
      <c r="B782" s="19">
        <v>1</v>
      </c>
      <c r="C782" s="76"/>
      <c r="D782" s="33" t="str">
        <f t="shared" si="55"/>
        <v>à renseigner</v>
      </c>
    </row>
    <row r="783" spans="1:4" x14ac:dyDescent="0.25">
      <c r="A783" s="93" t="s">
        <v>124</v>
      </c>
      <c r="B783" s="19">
        <v>1</v>
      </c>
      <c r="C783" s="76"/>
      <c r="D783" s="33" t="str">
        <f t="shared" si="55"/>
        <v>à renseigner</v>
      </c>
    </row>
    <row r="784" spans="1:4" x14ac:dyDescent="0.25">
      <c r="A784" s="93"/>
      <c r="B784" s="18" t="s">
        <v>29</v>
      </c>
      <c r="C784" s="12" t="s">
        <v>553</v>
      </c>
      <c r="D784" s="33">
        <f>SUM(D779:D783)</f>
        <v>0</v>
      </c>
    </row>
    <row r="785" spans="1:4" x14ac:dyDescent="0.25">
      <c r="A785" s="93"/>
      <c r="B785" s="18" t="s">
        <v>126</v>
      </c>
      <c r="C785" s="7" t="s">
        <v>554</v>
      </c>
      <c r="D785" s="33">
        <f>+D736+D747+D751+D777+D784</f>
        <v>0</v>
      </c>
    </row>
    <row r="786" spans="1:4" x14ac:dyDescent="0.25">
      <c r="A786" s="92" t="s">
        <v>129</v>
      </c>
      <c r="B786" s="19"/>
      <c r="C786" s="75"/>
      <c r="D786" s="33"/>
    </row>
    <row r="787" spans="1:4" x14ac:dyDescent="0.25">
      <c r="A787" s="93" t="s">
        <v>140</v>
      </c>
      <c r="B787" s="19">
        <v>36</v>
      </c>
      <c r="C787" s="76"/>
      <c r="D787" s="33" t="str">
        <f t="shared" ref="D787:D793" si="56">IF(C787="","à renseigner",B787*C787)</f>
        <v>à renseigner</v>
      </c>
    </row>
    <row r="788" spans="1:4" x14ac:dyDescent="0.25">
      <c r="A788" s="93" t="s">
        <v>514</v>
      </c>
      <c r="B788" s="19">
        <v>1</v>
      </c>
      <c r="C788" s="76"/>
      <c r="D788" s="33" t="str">
        <f t="shared" si="56"/>
        <v>à renseigner</v>
      </c>
    </row>
    <row r="789" spans="1:4" x14ac:dyDescent="0.25">
      <c r="A789" s="93" t="s">
        <v>142</v>
      </c>
      <c r="B789" s="19">
        <v>35</v>
      </c>
      <c r="C789" s="76"/>
      <c r="D789" s="33" t="str">
        <f t="shared" si="56"/>
        <v>à renseigner</v>
      </c>
    </row>
    <row r="790" spans="1:4" x14ac:dyDescent="0.25">
      <c r="A790" s="93" t="s">
        <v>144</v>
      </c>
      <c r="B790" s="19">
        <v>2</v>
      </c>
      <c r="C790" s="76"/>
      <c r="D790" s="33" t="str">
        <f t="shared" si="56"/>
        <v>à renseigner</v>
      </c>
    </row>
    <row r="791" spans="1:4" x14ac:dyDescent="0.25">
      <c r="A791" s="93" t="s">
        <v>145</v>
      </c>
      <c r="B791" s="19">
        <v>1</v>
      </c>
      <c r="C791" s="76"/>
      <c r="D791" s="33" t="str">
        <f t="shared" si="56"/>
        <v>à renseigner</v>
      </c>
    </row>
    <row r="792" spans="1:4" x14ac:dyDescent="0.25">
      <c r="A792" s="93" t="s">
        <v>273</v>
      </c>
      <c r="B792" s="19">
        <v>28</v>
      </c>
      <c r="C792" s="76"/>
      <c r="D792" s="33" t="str">
        <f t="shared" si="56"/>
        <v>à renseigner</v>
      </c>
    </row>
    <row r="793" spans="1:4" x14ac:dyDescent="0.25">
      <c r="A793" s="93" t="s">
        <v>151</v>
      </c>
      <c r="B793" s="19">
        <v>1</v>
      </c>
      <c r="C793" s="76"/>
      <c r="D793" s="33" t="str">
        <f t="shared" si="56"/>
        <v>à renseigner</v>
      </c>
    </row>
    <row r="794" spans="1:4" x14ac:dyDescent="0.25">
      <c r="A794" s="92"/>
      <c r="B794" s="18" t="s">
        <v>271</v>
      </c>
      <c r="C794" s="12" t="s">
        <v>522</v>
      </c>
      <c r="D794" s="33">
        <f>SUM(D787:D793)</f>
        <v>0</v>
      </c>
    </row>
    <row r="795" spans="1:4" x14ac:dyDescent="0.25">
      <c r="A795" s="92" t="s">
        <v>119</v>
      </c>
      <c r="B795" s="47"/>
      <c r="C795" s="75"/>
      <c r="D795" s="33"/>
    </row>
    <row r="796" spans="1:4" ht="25.5" x14ac:dyDescent="0.25">
      <c r="A796" s="93" t="s">
        <v>157</v>
      </c>
      <c r="B796" s="19">
        <v>1</v>
      </c>
      <c r="C796" s="76"/>
      <c r="D796" s="33" t="str">
        <f t="shared" ref="D796:D800" si="57">IF(C796="","à renseigner",B796*C796)</f>
        <v>à renseigner</v>
      </c>
    </row>
    <row r="797" spans="1:4" x14ac:dyDescent="0.25">
      <c r="A797" s="93" t="s">
        <v>158</v>
      </c>
      <c r="B797" s="19">
        <v>1</v>
      </c>
      <c r="C797" s="76"/>
      <c r="D797" s="33" t="str">
        <f t="shared" si="57"/>
        <v>à renseigner</v>
      </c>
    </row>
    <row r="798" spans="1:4" ht="25.5" x14ac:dyDescent="0.25">
      <c r="A798" s="93" t="s">
        <v>159</v>
      </c>
      <c r="B798" s="19">
        <v>1</v>
      </c>
      <c r="C798" s="76"/>
      <c r="D798" s="33" t="str">
        <f t="shared" si="57"/>
        <v>à renseigner</v>
      </c>
    </row>
    <row r="799" spans="1:4" x14ac:dyDescent="0.25">
      <c r="A799" s="93" t="s">
        <v>160</v>
      </c>
      <c r="B799" s="19">
        <v>1</v>
      </c>
      <c r="C799" s="76"/>
      <c r="D799" s="33" t="str">
        <f t="shared" si="57"/>
        <v>à renseigner</v>
      </c>
    </row>
    <row r="800" spans="1:4" ht="25.5" x14ac:dyDescent="0.25">
      <c r="A800" s="93" t="s">
        <v>161</v>
      </c>
      <c r="B800" s="19">
        <v>1</v>
      </c>
      <c r="C800" s="76"/>
      <c r="D800" s="33" t="str">
        <f t="shared" si="57"/>
        <v>à renseigner</v>
      </c>
    </row>
    <row r="801" spans="1:4" x14ac:dyDescent="0.25">
      <c r="A801" s="93"/>
      <c r="B801" s="18" t="s">
        <v>271</v>
      </c>
      <c r="C801" s="12" t="s">
        <v>528</v>
      </c>
      <c r="D801" s="33">
        <f>SUM(D796:D800)</f>
        <v>0</v>
      </c>
    </row>
    <row r="802" spans="1:4" ht="15.75" thickBot="1" x14ac:dyDescent="0.3">
      <c r="A802" s="93"/>
      <c r="B802" s="18" t="s">
        <v>163</v>
      </c>
      <c r="C802" s="7" t="s">
        <v>555</v>
      </c>
      <c r="D802" s="33">
        <f>+D794+D801</f>
        <v>0</v>
      </c>
    </row>
    <row r="803" spans="1:4" ht="16.5" thickBot="1" x14ac:dyDescent="0.3">
      <c r="A803" s="96"/>
      <c r="B803" s="9" t="s">
        <v>556</v>
      </c>
      <c r="C803" s="10">
        <v>5</v>
      </c>
      <c r="D803" s="35">
        <f>+D785+D802</f>
        <v>0</v>
      </c>
    </row>
    <row r="804" spans="1:4" x14ac:dyDescent="0.25">
      <c r="A804" s="97"/>
      <c r="B804" s="46"/>
      <c r="C804" s="75"/>
      <c r="D804" s="33"/>
    </row>
    <row r="805" spans="1:4" ht="15.75" x14ac:dyDescent="0.25">
      <c r="A805" s="45" t="s">
        <v>557</v>
      </c>
      <c r="B805" s="19"/>
      <c r="C805" s="75"/>
      <c r="D805" s="33"/>
    </row>
    <row r="806" spans="1:4" x14ac:dyDescent="0.25">
      <c r="A806" s="92" t="s">
        <v>558</v>
      </c>
      <c r="B806" s="19"/>
      <c r="C806" s="75"/>
      <c r="D806" s="33"/>
    </row>
    <row r="807" spans="1:4" x14ac:dyDescent="0.25">
      <c r="A807" s="93" t="s">
        <v>559</v>
      </c>
      <c r="B807" s="19">
        <v>1</v>
      </c>
      <c r="C807" s="76"/>
      <c r="D807" s="33" t="str">
        <f t="shared" ref="D807:D818" si="58">IF(C807="","à renseigner",B807*C807)</f>
        <v>à renseigner</v>
      </c>
    </row>
    <row r="808" spans="1:4" x14ac:dyDescent="0.25">
      <c r="A808" s="93" t="s">
        <v>560</v>
      </c>
      <c r="B808" s="19">
        <v>10</v>
      </c>
      <c r="C808" s="76"/>
      <c r="D808" s="33" t="str">
        <f t="shared" si="58"/>
        <v>à renseigner</v>
      </c>
    </row>
    <row r="809" spans="1:4" x14ac:dyDescent="0.25">
      <c r="A809" s="93" t="s">
        <v>561</v>
      </c>
      <c r="B809" s="19">
        <v>20</v>
      </c>
      <c r="C809" s="76"/>
      <c r="D809" s="33" t="str">
        <f t="shared" si="58"/>
        <v>à renseigner</v>
      </c>
    </row>
    <row r="810" spans="1:4" x14ac:dyDescent="0.25">
      <c r="A810" s="93" t="s">
        <v>562</v>
      </c>
      <c r="B810" s="19">
        <v>1</v>
      </c>
      <c r="C810" s="76"/>
      <c r="D810" s="33" t="str">
        <f t="shared" si="58"/>
        <v>à renseigner</v>
      </c>
    </row>
    <row r="811" spans="1:4" x14ac:dyDescent="0.25">
      <c r="A811" s="93" t="s">
        <v>563</v>
      </c>
      <c r="B811" s="19">
        <v>2</v>
      </c>
      <c r="C811" s="76"/>
      <c r="D811" s="33" t="str">
        <f t="shared" si="58"/>
        <v>à renseigner</v>
      </c>
    </row>
    <row r="812" spans="1:4" x14ac:dyDescent="0.25">
      <c r="A812" s="93" t="s">
        <v>564</v>
      </c>
      <c r="B812" s="19">
        <v>1</v>
      </c>
      <c r="C812" s="76"/>
      <c r="D812" s="33" t="str">
        <f t="shared" si="58"/>
        <v>à renseigner</v>
      </c>
    </row>
    <row r="813" spans="1:4" x14ac:dyDescent="0.25">
      <c r="A813" s="93" t="s">
        <v>565</v>
      </c>
      <c r="B813" s="19">
        <v>1</v>
      </c>
      <c r="C813" s="76"/>
      <c r="D813" s="33" t="str">
        <f t="shared" si="58"/>
        <v>à renseigner</v>
      </c>
    </row>
    <row r="814" spans="1:4" x14ac:dyDescent="0.25">
      <c r="A814" s="93" t="s">
        <v>191</v>
      </c>
      <c r="B814" s="19">
        <v>1</v>
      </c>
      <c r="C814" s="76"/>
      <c r="D814" s="33" t="str">
        <f t="shared" si="58"/>
        <v>à renseigner</v>
      </c>
    </row>
    <row r="815" spans="1:4" x14ac:dyDescent="0.25">
      <c r="A815" s="93" t="s">
        <v>309</v>
      </c>
      <c r="B815" s="19">
        <v>1</v>
      </c>
      <c r="C815" s="76"/>
      <c r="D815" s="33" t="str">
        <f t="shared" si="58"/>
        <v>à renseigner</v>
      </c>
    </row>
    <row r="816" spans="1:4" x14ac:dyDescent="0.25">
      <c r="A816" s="93" t="s">
        <v>25</v>
      </c>
      <c r="B816" s="19">
        <v>1</v>
      </c>
      <c r="C816" s="76"/>
      <c r="D816" s="33" t="str">
        <f t="shared" si="58"/>
        <v>à renseigner</v>
      </c>
    </row>
    <row r="817" spans="1:4" x14ac:dyDescent="0.25">
      <c r="A817" s="93" t="s">
        <v>24</v>
      </c>
      <c r="B817" s="19">
        <v>1</v>
      </c>
      <c r="C817" s="76"/>
      <c r="D817" s="33" t="str">
        <f t="shared" si="58"/>
        <v>à renseigner</v>
      </c>
    </row>
    <row r="818" spans="1:4" x14ac:dyDescent="0.25">
      <c r="A818" s="93" t="s">
        <v>37</v>
      </c>
      <c r="B818" s="19">
        <v>1</v>
      </c>
      <c r="C818" s="76"/>
      <c r="D818" s="33" t="str">
        <f t="shared" si="58"/>
        <v>à renseigner</v>
      </c>
    </row>
    <row r="819" spans="1:4" x14ac:dyDescent="0.25">
      <c r="A819" s="93"/>
      <c r="B819" s="18" t="s">
        <v>29</v>
      </c>
      <c r="C819" s="12" t="s">
        <v>566</v>
      </c>
      <c r="D819" s="33">
        <f>SUM(D807:D818)</f>
        <v>0</v>
      </c>
    </row>
    <row r="820" spans="1:4" x14ac:dyDescent="0.25">
      <c r="A820" s="92" t="s">
        <v>567</v>
      </c>
      <c r="B820" s="19"/>
      <c r="C820" s="75"/>
      <c r="D820" s="33"/>
    </row>
    <row r="821" spans="1:4" x14ac:dyDescent="0.25">
      <c r="A821" s="93" t="s">
        <v>568</v>
      </c>
      <c r="B821" s="19">
        <v>1</v>
      </c>
      <c r="C821" s="76"/>
      <c r="D821" s="33" t="str">
        <f t="shared" ref="D821:D839" si="59">IF(C821="","à renseigner",B821*C821)</f>
        <v>à renseigner</v>
      </c>
    </row>
    <row r="822" spans="1:4" x14ac:dyDescent="0.25">
      <c r="A822" s="93" t="s">
        <v>569</v>
      </c>
      <c r="B822" s="19">
        <v>1</v>
      </c>
      <c r="C822" s="76"/>
      <c r="D822" s="33" t="str">
        <f t="shared" si="59"/>
        <v>à renseigner</v>
      </c>
    </row>
    <row r="823" spans="1:4" x14ac:dyDescent="0.25">
      <c r="A823" s="93" t="s">
        <v>570</v>
      </c>
      <c r="B823" s="19">
        <v>5</v>
      </c>
      <c r="C823" s="76"/>
      <c r="D823" s="33" t="str">
        <f t="shared" si="59"/>
        <v>à renseigner</v>
      </c>
    </row>
    <row r="824" spans="1:4" x14ac:dyDescent="0.25">
      <c r="A824" s="93" t="s">
        <v>571</v>
      </c>
      <c r="B824" s="19">
        <v>1</v>
      </c>
      <c r="C824" s="76"/>
      <c r="D824" s="33" t="str">
        <f t="shared" si="59"/>
        <v>à renseigner</v>
      </c>
    </row>
    <row r="825" spans="1:4" x14ac:dyDescent="0.25">
      <c r="A825" s="93" t="s">
        <v>572</v>
      </c>
      <c r="B825" s="19">
        <v>1</v>
      </c>
      <c r="C825" s="76"/>
      <c r="D825" s="33" t="str">
        <f t="shared" si="59"/>
        <v>à renseigner</v>
      </c>
    </row>
    <row r="826" spans="1:4" x14ac:dyDescent="0.25">
      <c r="A826" s="93" t="s">
        <v>573</v>
      </c>
      <c r="B826" s="19">
        <v>1</v>
      </c>
      <c r="C826" s="76"/>
      <c r="D826" s="33" t="str">
        <f t="shared" si="59"/>
        <v>à renseigner</v>
      </c>
    </row>
    <row r="827" spans="1:4" x14ac:dyDescent="0.25">
      <c r="A827" s="93" t="s">
        <v>574</v>
      </c>
      <c r="B827" s="19">
        <v>1</v>
      </c>
      <c r="C827" s="76"/>
      <c r="D827" s="33" t="str">
        <f t="shared" si="59"/>
        <v>à renseigner</v>
      </c>
    </row>
    <row r="828" spans="1:4" x14ac:dyDescent="0.25">
      <c r="A828" s="93" t="s">
        <v>574</v>
      </c>
      <c r="B828" s="19">
        <v>1</v>
      </c>
      <c r="C828" s="76"/>
      <c r="D828" s="33" t="str">
        <f t="shared" si="59"/>
        <v>à renseigner</v>
      </c>
    </row>
    <row r="829" spans="1:4" x14ac:dyDescent="0.25">
      <c r="A829" s="93" t="s">
        <v>575</v>
      </c>
      <c r="B829" s="19">
        <v>1</v>
      </c>
      <c r="C829" s="76"/>
      <c r="D829" s="33" t="str">
        <f t="shared" si="59"/>
        <v>à renseigner</v>
      </c>
    </row>
    <row r="830" spans="1:4" x14ac:dyDescent="0.25">
      <c r="A830" s="93" t="s">
        <v>576</v>
      </c>
      <c r="B830" s="19">
        <v>1</v>
      </c>
      <c r="C830" s="76"/>
      <c r="D830" s="33" t="str">
        <f t="shared" si="59"/>
        <v>à renseigner</v>
      </c>
    </row>
    <row r="831" spans="1:4" x14ac:dyDescent="0.25">
      <c r="A831" s="93" t="s">
        <v>577</v>
      </c>
      <c r="B831" s="19">
        <v>1</v>
      </c>
      <c r="C831" s="76"/>
      <c r="D831" s="33" t="str">
        <f t="shared" si="59"/>
        <v>à renseigner</v>
      </c>
    </row>
    <row r="832" spans="1:4" x14ac:dyDescent="0.25">
      <c r="A832" s="93" t="s">
        <v>578</v>
      </c>
      <c r="B832" s="19">
        <v>1</v>
      </c>
      <c r="C832" s="76"/>
      <c r="D832" s="33" t="str">
        <f t="shared" si="59"/>
        <v>à renseigner</v>
      </c>
    </row>
    <row r="833" spans="1:4" x14ac:dyDescent="0.25">
      <c r="A833" s="93" t="s">
        <v>579</v>
      </c>
      <c r="B833" s="19">
        <v>1</v>
      </c>
      <c r="C833" s="76"/>
      <c r="D833" s="33" t="str">
        <f t="shared" si="59"/>
        <v>à renseigner</v>
      </c>
    </row>
    <row r="834" spans="1:4" x14ac:dyDescent="0.25">
      <c r="A834" s="93" t="s">
        <v>191</v>
      </c>
      <c r="B834" s="19">
        <v>1</v>
      </c>
      <c r="C834" s="76"/>
      <c r="D834" s="33" t="str">
        <f t="shared" si="59"/>
        <v>à renseigner</v>
      </c>
    </row>
    <row r="835" spans="1:4" x14ac:dyDescent="0.25">
      <c r="A835" s="93" t="s">
        <v>309</v>
      </c>
      <c r="B835" s="19">
        <v>1</v>
      </c>
      <c r="C835" s="76"/>
      <c r="D835" s="33" t="str">
        <f t="shared" si="59"/>
        <v>à renseigner</v>
      </c>
    </row>
    <row r="836" spans="1:4" x14ac:dyDescent="0.25">
      <c r="A836" s="93" t="s">
        <v>25</v>
      </c>
      <c r="B836" s="19">
        <v>1</v>
      </c>
      <c r="C836" s="76"/>
      <c r="D836" s="33" t="str">
        <f t="shared" si="59"/>
        <v>à renseigner</v>
      </c>
    </row>
    <row r="837" spans="1:4" x14ac:dyDescent="0.25">
      <c r="A837" s="93" t="s">
        <v>24</v>
      </c>
      <c r="B837" s="19">
        <v>1</v>
      </c>
      <c r="C837" s="76"/>
      <c r="D837" s="33" t="str">
        <f t="shared" si="59"/>
        <v>à renseigner</v>
      </c>
    </row>
    <row r="838" spans="1:4" x14ac:dyDescent="0.25">
      <c r="A838" s="93" t="s">
        <v>37</v>
      </c>
      <c r="B838" s="19">
        <v>1</v>
      </c>
      <c r="C838" s="76"/>
      <c r="D838" s="33" t="str">
        <f t="shared" si="59"/>
        <v>à renseigner</v>
      </c>
    </row>
    <row r="839" spans="1:4" x14ac:dyDescent="0.25">
      <c r="A839" s="93" t="s">
        <v>580</v>
      </c>
      <c r="B839" s="19">
        <v>1</v>
      </c>
      <c r="C839" s="76"/>
      <c r="D839" s="33" t="str">
        <f t="shared" si="59"/>
        <v>à renseigner</v>
      </c>
    </row>
    <row r="840" spans="1:4" x14ac:dyDescent="0.25">
      <c r="A840" s="93"/>
      <c r="B840" s="18" t="s">
        <v>29</v>
      </c>
      <c r="C840" s="8" t="s">
        <v>581</v>
      </c>
      <c r="D840" s="33">
        <f>SUM(D821:D839)</f>
        <v>0</v>
      </c>
    </row>
    <row r="841" spans="1:4" x14ac:dyDescent="0.25">
      <c r="A841" s="92" t="s">
        <v>582</v>
      </c>
      <c r="B841" s="19"/>
      <c r="C841" s="75"/>
      <c r="D841" s="33"/>
    </row>
    <row r="842" spans="1:4" x14ac:dyDescent="0.25">
      <c r="A842" s="93" t="s">
        <v>583</v>
      </c>
      <c r="B842" s="19">
        <v>1</v>
      </c>
      <c r="C842" s="76"/>
      <c r="D842" s="33" t="str">
        <f t="shared" ref="D842:D843" si="60">IF(C842="","à renseigner",B842*C842)</f>
        <v>à renseigner</v>
      </c>
    </row>
    <row r="843" spans="1:4" x14ac:dyDescent="0.25">
      <c r="A843" s="93" t="s">
        <v>583</v>
      </c>
      <c r="B843" s="19">
        <v>1</v>
      </c>
      <c r="C843" s="76"/>
      <c r="D843" s="33" t="str">
        <f t="shared" si="60"/>
        <v>à renseigner</v>
      </c>
    </row>
    <row r="844" spans="1:4" x14ac:dyDescent="0.25">
      <c r="A844" s="92" t="s">
        <v>584</v>
      </c>
      <c r="B844" s="19"/>
      <c r="C844" s="76"/>
      <c r="D844" s="33"/>
    </row>
    <row r="845" spans="1:4" x14ac:dyDescent="0.25">
      <c r="A845" s="93" t="s">
        <v>583</v>
      </c>
      <c r="B845" s="19">
        <v>1</v>
      </c>
      <c r="C845" s="76"/>
      <c r="D845" s="33" t="str">
        <f t="shared" ref="D845" si="61">IF(C845="","à renseigner",B845*C845)</f>
        <v>à renseigner</v>
      </c>
    </row>
    <row r="846" spans="1:4" x14ac:dyDescent="0.25">
      <c r="A846" s="93"/>
      <c r="B846" s="18" t="s">
        <v>29</v>
      </c>
      <c r="C846" s="8" t="s">
        <v>585</v>
      </c>
      <c r="D846" s="33">
        <f>SUM(D842:D845)</f>
        <v>0</v>
      </c>
    </row>
    <row r="847" spans="1:4" x14ac:dyDescent="0.25">
      <c r="A847" s="92" t="s">
        <v>226</v>
      </c>
      <c r="B847" s="19"/>
      <c r="C847" s="75"/>
      <c r="D847" s="33"/>
    </row>
    <row r="848" spans="1:4" x14ac:dyDescent="0.25">
      <c r="A848" s="92" t="s">
        <v>586</v>
      </c>
      <c r="B848" s="19"/>
      <c r="C848" s="75"/>
      <c r="D848" s="33"/>
    </row>
    <row r="849" spans="1:4" x14ac:dyDescent="0.25">
      <c r="A849" s="93" t="s">
        <v>587</v>
      </c>
      <c r="B849" s="19">
        <v>1</v>
      </c>
      <c r="C849" s="76"/>
      <c r="D849" s="33" t="str">
        <f t="shared" ref="D849:D851" si="62">IF(C849="","à renseigner",B849*C849)</f>
        <v>à renseigner</v>
      </c>
    </row>
    <row r="850" spans="1:4" x14ac:dyDescent="0.25">
      <c r="A850" s="93" t="s">
        <v>588</v>
      </c>
      <c r="B850" s="19">
        <v>1</v>
      </c>
      <c r="C850" s="76"/>
      <c r="D850" s="33" t="str">
        <f t="shared" si="62"/>
        <v>à renseigner</v>
      </c>
    </row>
    <row r="851" spans="1:4" x14ac:dyDescent="0.25">
      <c r="A851" s="93" t="s">
        <v>589</v>
      </c>
      <c r="B851" s="19">
        <v>2</v>
      </c>
      <c r="C851" s="76"/>
      <c r="D851" s="33" t="str">
        <f t="shared" si="62"/>
        <v>à renseigner</v>
      </c>
    </row>
    <row r="852" spans="1:4" x14ac:dyDescent="0.25">
      <c r="A852" s="93"/>
      <c r="B852" s="18" t="s">
        <v>29</v>
      </c>
      <c r="C852" s="8" t="s">
        <v>590</v>
      </c>
      <c r="D852" s="33">
        <f>SUM(D849:D851)</f>
        <v>0</v>
      </c>
    </row>
    <row r="853" spans="1:4" x14ac:dyDescent="0.25">
      <c r="A853" s="92" t="s">
        <v>591</v>
      </c>
      <c r="B853" s="18"/>
      <c r="C853" s="75"/>
      <c r="D853" s="33"/>
    </row>
    <row r="854" spans="1:4" x14ac:dyDescent="0.25">
      <c r="A854" s="93" t="s">
        <v>592</v>
      </c>
      <c r="B854" s="19">
        <v>1</v>
      </c>
      <c r="C854" s="76"/>
      <c r="D854" s="33" t="str">
        <f t="shared" ref="D854:D874" si="63">IF(C854="","à renseigner",B854*C854)</f>
        <v>à renseigner</v>
      </c>
    </row>
    <row r="855" spans="1:4" x14ac:dyDescent="0.25">
      <c r="A855" s="93" t="s">
        <v>593</v>
      </c>
      <c r="B855" s="19">
        <v>1</v>
      </c>
      <c r="C855" s="76"/>
      <c r="D855" s="33" t="str">
        <f t="shared" si="63"/>
        <v>à renseigner</v>
      </c>
    </row>
    <row r="856" spans="1:4" x14ac:dyDescent="0.25">
      <c r="A856" s="93" t="s">
        <v>594</v>
      </c>
      <c r="B856" s="19">
        <v>1</v>
      </c>
      <c r="C856" s="76"/>
      <c r="D856" s="33" t="str">
        <f t="shared" si="63"/>
        <v>à renseigner</v>
      </c>
    </row>
    <row r="857" spans="1:4" x14ac:dyDescent="0.25">
      <c r="A857" s="93" t="s">
        <v>595</v>
      </c>
      <c r="B857" s="19">
        <v>1</v>
      </c>
      <c r="C857" s="76"/>
      <c r="D857" s="33" t="str">
        <f t="shared" si="63"/>
        <v>à renseigner</v>
      </c>
    </row>
    <row r="858" spans="1:4" x14ac:dyDescent="0.25">
      <c r="A858" s="93" t="s">
        <v>596</v>
      </c>
      <c r="B858" s="19">
        <v>5</v>
      </c>
      <c r="C858" s="76"/>
      <c r="D858" s="33" t="str">
        <f t="shared" si="63"/>
        <v>à renseigner</v>
      </c>
    </row>
    <row r="859" spans="1:4" x14ac:dyDescent="0.25">
      <c r="A859" s="93" t="s">
        <v>597</v>
      </c>
      <c r="B859" s="19">
        <v>1</v>
      </c>
      <c r="C859" s="76"/>
      <c r="D859" s="33" t="str">
        <f t="shared" si="63"/>
        <v>à renseigner</v>
      </c>
    </row>
    <row r="860" spans="1:4" x14ac:dyDescent="0.25">
      <c r="A860" s="93" t="s">
        <v>598</v>
      </c>
      <c r="B860" s="19">
        <v>1</v>
      </c>
      <c r="C860" s="76"/>
      <c r="D860" s="33" t="str">
        <f t="shared" si="63"/>
        <v>à renseigner</v>
      </c>
    </row>
    <row r="861" spans="1:4" x14ac:dyDescent="0.25">
      <c r="A861" s="93" t="s">
        <v>599</v>
      </c>
      <c r="B861" s="19">
        <v>1</v>
      </c>
      <c r="C861" s="76"/>
      <c r="D861" s="33" t="str">
        <f t="shared" si="63"/>
        <v>à renseigner</v>
      </c>
    </row>
    <row r="862" spans="1:4" x14ac:dyDescent="0.25">
      <c r="A862" s="93" t="s">
        <v>106</v>
      </c>
      <c r="B862" s="19">
        <v>1</v>
      </c>
      <c r="C862" s="76"/>
      <c r="D862" s="33" t="str">
        <f t="shared" si="63"/>
        <v>à renseigner</v>
      </c>
    </row>
    <row r="863" spans="1:4" x14ac:dyDescent="0.25">
      <c r="A863" s="93" t="s">
        <v>107</v>
      </c>
      <c r="B863" s="19">
        <v>3</v>
      </c>
      <c r="C863" s="76"/>
      <c r="D863" s="33" t="str">
        <f t="shared" si="63"/>
        <v>à renseigner</v>
      </c>
    </row>
    <row r="864" spans="1:4" x14ac:dyDescent="0.25">
      <c r="A864" s="93" t="s">
        <v>600</v>
      </c>
      <c r="B864" s="19">
        <v>1</v>
      </c>
      <c r="C864" s="76"/>
      <c r="D864" s="33" t="str">
        <f t="shared" si="63"/>
        <v>à renseigner</v>
      </c>
    </row>
    <row r="865" spans="1:4" x14ac:dyDescent="0.25">
      <c r="A865" s="93" t="s">
        <v>106</v>
      </c>
      <c r="B865" s="19">
        <v>1</v>
      </c>
      <c r="C865" s="76"/>
      <c r="D865" s="33" t="str">
        <f t="shared" si="63"/>
        <v>à renseigner</v>
      </c>
    </row>
    <row r="866" spans="1:4" x14ac:dyDescent="0.25">
      <c r="A866" s="93" t="s">
        <v>107</v>
      </c>
      <c r="B866" s="19">
        <v>3</v>
      </c>
      <c r="C866" s="76"/>
      <c r="D866" s="33" t="str">
        <f t="shared" si="63"/>
        <v>à renseigner</v>
      </c>
    </row>
    <row r="867" spans="1:4" x14ac:dyDescent="0.25">
      <c r="A867" s="93" t="s">
        <v>601</v>
      </c>
      <c r="B867" s="19">
        <v>1</v>
      </c>
      <c r="C867" s="76"/>
      <c r="D867" s="33" t="str">
        <f t="shared" si="63"/>
        <v>à renseigner</v>
      </c>
    </row>
    <row r="868" spans="1:4" x14ac:dyDescent="0.25">
      <c r="A868" s="93" t="s">
        <v>106</v>
      </c>
      <c r="B868" s="19">
        <v>1</v>
      </c>
      <c r="C868" s="76"/>
      <c r="D868" s="33" t="str">
        <f t="shared" si="63"/>
        <v>à renseigner</v>
      </c>
    </row>
    <row r="869" spans="1:4" x14ac:dyDescent="0.25">
      <c r="A869" s="93" t="s">
        <v>602</v>
      </c>
      <c r="B869" s="19">
        <v>1</v>
      </c>
      <c r="C869" s="76"/>
      <c r="D869" s="33" t="str">
        <f t="shared" si="63"/>
        <v>à renseigner</v>
      </c>
    </row>
    <row r="870" spans="1:4" x14ac:dyDescent="0.25">
      <c r="A870" s="93" t="s">
        <v>603</v>
      </c>
      <c r="B870" s="19">
        <v>1</v>
      </c>
      <c r="C870" s="76"/>
      <c r="D870" s="33" t="str">
        <f t="shared" si="63"/>
        <v>à renseigner</v>
      </c>
    </row>
    <row r="871" spans="1:4" x14ac:dyDescent="0.25">
      <c r="A871" s="93" t="s">
        <v>604</v>
      </c>
      <c r="B871" s="19">
        <v>1</v>
      </c>
      <c r="C871" s="76"/>
      <c r="D871" s="33" t="str">
        <f t="shared" si="63"/>
        <v>à renseigner</v>
      </c>
    </row>
    <row r="872" spans="1:4" x14ac:dyDescent="0.25">
      <c r="A872" s="93" t="s">
        <v>603</v>
      </c>
      <c r="B872" s="19">
        <v>1</v>
      </c>
      <c r="C872" s="76"/>
      <c r="D872" s="33" t="str">
        <f t="shared" si="63"/>
        <v>à renseigner</v>
      </c>
    </row>
    <row r="873" spans="1:4" x14ac:dyDescent="0.25">
      <c r="A873" s="93" t="s">
        <v>605</v>
      </c>
      <c r="B873" s="19">
        <v>1</v>
      </c>
      <c r="C873" s="76"/>
      <c r="D873" s="33" t="str">
        <f t="shared" si="63"/>
        <v>à renseigner</v>
      </c>
    </row>
    <row r="874" spans="1:4" x14ac:dyDescent="0.25">
      <c r="A874" s="93" t="s">
        <v>606</v>
      </c>
      <c r="B874" s="19">
        <v>1</v>
      </c>
      <c r="C874" s="76"/>
      <c r="D874" s="33" t="str">
        <f t="shared" si="63"/>
        <v>à renseigner</v>
      </c>
    </row>
    <row r="875" spans="1:4" x14ac:dyDescent="0.25">
      <c r="A875" s="93"/>
      <c r="B875" s="18" t="s">
        <v>29</v>
      </c>
      <c r="C875" s="8" t="s">
        <v>607</v>
      </c>
      <c r="D875" s="33">
        <f>SUM(D854:D874)</f>
        <v>0</v>
      </c>
    </row>
    <row r="876" spans="1:4" x14ac:dyDescent="0.25">
      <c r="A876" s="92" t="s">
        <v>119</v>
      </c>
      <c r="B876" s="19"/>
      <c r="C876" s="75"/>
      <c r="D876" s="33"/>
    </row>
    <row r="877" spans="1:4" ht="25.5" x14ac:dyDescent="0.25">
      <c r="A877" s="93" t="s">
        <v>120</v>
      </c>
      <c r="B877" s="19">
        <v>1</v>
      </c>
      <c r="C877" s="76"/>
      <c r="D877" s="33" t="str">
        <f t="shared" ref="D877:D881" si="64">IF(C877="","à renseigner",B877*C877)</f>
        <v>à renseigner</v>
      </c>
    </row>
    <row r="878" spans="1:4" ht="25.5" x14ac:dyDescent="0.25">
      <c r="A878" s="93" t="s">
        <v>121</v>
      </c>
      <c r="B878" s="19">
        <v>1</v>
      </c>
      <c r="C878" s="76"/>
      <c r="D878" s="33" t="str">
        <f t="shared" si="64"/>
        <v>à renseigner</v>
      </c>
    </row>
    <row r="879" spans="1:4" x14ac:dyDescent="0.25">
      <c r="A879" s="93" t="s">
        <v>122</v>
      </c>
      <c r="B879" s="19">
        <v>1</v>
      </c>
      <c r="C879" s="76"/>
      <c r="D879" s="33" t="str">
        <f t="shared" si="64"/>
        <v>à renseigner</v>
      </c>
    </row>
    <row r="880" spans="1:4" x14ac:dyDescent="0.25">
      <c r="A880" s="93" t="s">
        <v>123</v>
      </c>
      <c r="B880" s="19">
        <v>1</v>
      </c>
      <c r="C880" s="76"/>
      <c r="D880" s="33" t="str">
        <f t="shared" si="64"/>
        <v>à renseigner</v>
      </c>
    </row>
    <row r="881" spans="1:4" x14ac:dyDescent="0.25">
      <c r="A881" s="93" t="s">
        <v>124</v>
      </c>
      <c r="B881" s="19">
        <v>1</v>
      </c>
      <c r="C881" s="76"/>
      <c r="D881" s="33" t="str">
        <f t="shared" si="64"/>
        <v>à renseigner</v>
      </c>
    </row>
    <row r="882" spans="1:4" x14ac:dyDescent="0.25">
      <c r="A882" s="93"/>
      <c r="B882" s="18" t="s">
        <v>29</v>
      </c>
      <c r="C882" s="12" t="s">
        <v>608</v>
      </c>
      <c r="D882" s="33">
        <f>SUM(D877:D881)</f>
        <v>0</v>
      </c>
    </row>
    <row r="883" spans="1:4" x14ac:dyDescent="0.25">
      <c r="A883" s="93"/>
      <c r="B883" s="18" t="s">
        <v>126</v>
      </c>
      <c r="C883" s="7" t="s">
        <v>609</v>
      </c>
      <c r="D883" s="33">
        <f>+D819+D840+D846+D852+D875+D882</f>
        <v>0</v>
      </c>
    </row>
    <row r="884" spans="1:4" x14ac:dyDescent="0.25">
      <c r="A884" s="92" t="s">
        <v>129</v>
      </c>
      <c r="B884" s="19"/>
      <c r="C884" s="75"/>
      <c r="D884" s="33"/>
    </row>
    <row r="885" spans="1:4" x14ac:dyDescent="0.25">
      <c r="A885" s="93" t="s">
        <v>139</v>
      </c>
      <c r="B885" s="19">
        <v>2</v>
      </c>
      <c r="C885" s="76"/>
      <c r="D885" s="33" t="str">
        <f t="shared" ref="D885:D895" si="65">IF(C885="","à renseigner",B885*C885)</f>
        <v>à renseigner</v>
      </c>
    </row>
    <row r="886" spans="1:4" x14ac:dyDescent="0.25">
      <c r="A886" s="93" t="s">
        <v>140</v>
      </c>
      <c r="B886" s="19">
        <v>23</v>
      </c>
      <c r="C886" s="76"/>
      <c r="D886" s="33" t="str">
        <f t="shared" si="65"/>
        <v>à renseigner</v>
      </c>
    </row>
    <row r="887" spans="1:4" x14ac:dyDescent="0.25">
      <c r="A887" s="93" t="s">
        <v>273</v>
      </c>
      <c r="B887" s="19">
        <v>5</v>
      </c>
      <c r="C887" s="76"/>
      <c r="D887" s="33" t="str">
        <f t="shared" si="65"/>
        <v>à renseigner</v>
      </c>
    </row>
    <row r="888" spans="1:4" x14ac:dyDescent="0.25">
      <c r="A888" s="93" t="s">
        <v>430</v>
      </c>
      <c r="B888" s="19">
        <v>1</v>
      </c>
      <c r="C888" s="76"/>
      <c r="D888" s="33" t="str">
        <f t="shared" si="65"/>
        <v>à renseigner</v>
      </c>
    </row>
    <row r="889" spans="1:4" x14ac:dyDescent="0.25">
      <c r="A889" s="93" t="s">
        <v>610</v>
      </c>
      <c r="B889" s="19">
        <v>2</v>
      </c>
      <c r="C889" s="76"/>
      <c r="D889" s="33" t="str">
        <f t="shared" si="65"/>
        <v>à renseigner</v>
      </c>
    </row>
    <row r="890" spans="1:4" x14ac:dyDescent="0.25">
      <c r="A890" s="93" t="s">
        <v>151</v>
      </c>
      <c r="B890" s="19">
        <v>1</v>
      </c>
      <c r="C890" s="76"/>
      <c r="D890" s="33" t="str">
        <f t="shared" si="65"/>
        <v>à renseigner</v>
      </c>
    </row>
    <row r="891" spans="1:4" x14ac:dyDescent="0.25">
      <c r="A891" s="93" t="s">
        <v>152</v>
      </c>
      <c r="B891" s="19">
        <v>2</v>
      </c>
      <c r="C891" s="76"/>
      <c r="D891" s="33" t="str">
        <f t="shared" si="65"/>
        <v>à renseigner</v>
      </c>
    </row>
    <row r="892" spans="1:4" x14ac:dyDescent="0.25">
      <c r="A892" s="93" t="s">
        <v>611</v>
      </c>
      <c r="B892" s="19">
        <v>1</v>
      </c>
      <c r="C892" s="76"/>
      <c r="D892" s="33" t="str">
        <f t="shared" si="65"/>
        <v>à renseigner</v>
      </c>
    </row>
    <row r="893" spans="1:4" x14ac:dyDescent="0.25">
      <c r="A893" s="93" t="s">
        <v>612</v>
      </c>
      <c r="B893" s="19">
        <v>2</v>
      </c>
      <c r="C893" s="76"/>
      <c r="D893" s="33" t="str">
        <f t="shared" si="65"/>
        <v>à renseigner</v>
      </c>
    </row>
    <row r="894" spans="1:4" x14ac:dyDescent="0.25">
      <c r="A894" s="93" t="s">
        <v>613</v>
      </c>
      <c r="B894" s="19">
        <v>1</v>
      </c>
      <c r="C894" s="76"/>
      <c r="D894" s="33" t="str">
        <f t="shared" si="65"/>
        <v>à renseigner</v>
      </c>
    </row>
    <row r="895" spans="1:4" x14ac:dyDescent="0.25">
      <c r="A895" s="93" t="s">
        <v>154</v>
      </c>
      <c r="B895" s="19">
        <v>1</v>
      </c>
      <c r="C895" s="76"/>
      <c r="D895" s="33" t="str">
        <f t="shared" si="65"/>
        <v>à renseigner</v>
      </c>
    </row>
    <row r="896" spans="1:4" x14ac:dyDescent="0.25">
      <c r="A896" s="93"/>
      <c r="B896" s="18" t="s">
        <v>271</v>
      </c>
      <c r="C896" s="12" t="s">
        <v>566</v>
      </c>
      <c r="D896" s="33">
        <f>SUM(D885:D895)</f>
        <v>0</v>
      </c>
    </row>
    <row r="897" spans="1:4" x14ac:dyDescent="0.25">
      <c r="A897" s="92" t="s">
        <v>119</v>
      </c>
      <c r="B897" s="47"/>
      <c r="C897" s="75"/>
      <c r="D897" s="33"/>
    </row>
    <row r="898" spans="1:4" ht="25.5" x14ac:dyDescent="0.25">
      <c r="A898" s="93" t="s">
        <v>157</v>
      </c>
      <c r="B898" s="19">
        <v>1</v>
      </c>
      <c r="C898" s="76"/>
      <c r="D898" s="33" t="str">
        <f t="shared" ref="D898:D902" si="66">IF(C898="","à renseigner",B898*C898)</f>
        <v>à renseigner</v>
      </c>
    </row>
    <row r="899" spans="1:4" x14ac:dyDescent="0.25">
      <c r="A899" s="93" t="s">
        <v>158</v>
      </c>
      <c r="B899" s="19">
        <v>1</v>
      </c>
      <c r="C899" s="76"/>
      <c r="D899" s="33" t="str">
        <f t="shared" si="66"/>
        <v>à renseigner</v>
      </c>
    </row>
    <row r="900" spans="1:4" ht="25.5" x14ac:dyDescent="0.25">
      <c r="A900" s="93" t="s">
        <v>159</v>
      </c>
      <c r="B900" s="19">
        <v>1</v>
      </c>
      <c r="C900" s="76"/>
      <c r="D900" s="33" t="str">
        <f t="shared" si="66"/>
        <v>à renseigner</v>
      </c>
    </row>
    <row r="901" spans="1:4" x14ac:dyDescent="0.25">
      <c r="A901" s="93" t="s">
        <v>160</v>
      </c>
      <c r="B901" s="19">
        <v>1</v>
      </c>
      <c r="C901" s="76"/>
      <c r="D901" s="33" t="str">
        <f t="shared" si="66"/>
        <v>à renseigner</v>
      </c>
    </row>
    <row r="902" spans="1:4" ht="25.5" x14ac:dyDescent="0.25">
      <c r="A902" s="93" t="s">
        <v>161</v>
      </c>
      <c r="B902" s="19">
        <v>1</v>
      </c>
      <c r="C902" s="76"/>
      <c r="D902" s="33" t="str">
        <f t="shared" si="66"/>
        <v>à renseigner</v>
      </c>
    </row>
    <row r="903" spans="1:4" x14ac:dyDescent="0.25">
      <c r="A903" s="93"/>
      <c r="B903" s="18" t="s">
        <v>271</v>
      </c>
      <c r="C903" s="12" t="s">
        <v>581</v>
      </c>
      <c r="D903" s="33">
        <f>SUM(D898:D902)</f>
        <v>0</v>
      </c>
    </row>
    <row r="904" spans="1:4" x14ac:dyDescent="0.25">
      <c r="A904" s="93"/>
      <c r="B904" s="18" t="s">
        <v>163</v>
      </c>
      <c r="C904" s="7" t="s">
        <v>614</v>
      </c>
      <c r="D904" s="33">
        <f>+D896+D903</f>
        <v>0</v>
      </c>
    </row>
    <row r="905" spans="1:4" x14ac:dyDescent="0.25">
      <c r="A905" s="92" t="s">
        <v>615</v>
      </c>
      <c r="B905" s="52"/>
      <c r="C905" s="75"/>
      <c r="D905" s="33"/>
    </row>
    <row r="906" spans="1:4" x14ac:dyDescent="0.25">
      <c r="A906" s="93" t="s">
        <v>587</v>
      </c>
      <c r="B906" s="19">
        <v>1</v>
      </c>
      <c r="C906" s="75"/>
      <c r="D906" s="33" t="str">
        <f t="shared" ref="D906" si="67">IF(C906="","à renseigner",B906*C906)</f>
        <v>à renseigner</v>
      </c>
    </row>
    <row r="907" spans="1:4" x14ac:dyDescent="0.25">
      <c r="A907" s="93"/>
      <c r="B907" s="18" t="s">
        <v>616</v>
      </c>
      <c r="C907" s="12" t="s">
        <v>566</v>
      </c>
      <c r="D907" s="33">
        <f>SUM(D906)</f>
        <v>0</v>
      </c>
    </row>
    <row r="908" spans="1:4" ht="15.75" thickBot="1" x14ac:dyDescent="0.3">
      <c r="A908" s="93"/>
      <c r="B908" s="18" t="s">
        <v>617</v>
      </c>
      <c r="C908" s="7" t="s">
        <v>618</v>
      </c>
      <c r="D908" s="33">
        <f>+D907</f>
        <v>0</v>
      </c>
    </row>
    <row r="909" spans="1:4" ht="16.5" thickBot="1" x14ac:dyDescent="0.3">
      <c r="A909" s="96"/>
      <c r="B909" s="9" t="s">
        <v>619</v>
      </c>
      <c r="C909" s="10">
        <v>6</v>
      </c>
      <c r="D909" s="35">
        <f>+D883+D904+D908</f>
        <v>0</v>
      </c>
    </row>
    <row r="910" spans="1:4" x14ac:dyDescent="0.25">
      <c r="A910" s="93"/>
      <c r="B910" s="52"/>
      <c r="C910" s="75"/>
      <c r="D910" s="33"/>
    </row>
    <row r="911" spans="1:4" ht="15.75" x14ac:dyDescent="0.25">
      <c r="A911" s="45" t="s">
        <v>620</v>
      </c>
      <c r="B911" s="19"/>
      <c r="C911" s="75"/>
      <c r="D911" s="33"/>
    </row>
    <row r="912" spans="1:4" x14ac:dyDescent="0.25">
      <c r="A912" s="92" t="s">
        <v>621</v>
      </c>
      <c r="B912" s="19"/>
      <c r="C912" s="75"/>
      <c r="D912" s="33"/>
    </row>
    <row r="913" spans="1:4" x14ac:dyDescent="0.25">
      <c r="A913" s="93" t="s">
        <v>622</v>
      </c>
      <c r="B913" s="19">
        <v>1</v>
      </c>
      <c r="C913" s="76"/>
      <c r="D913" s="33" t="str">
        <f t="shared" ref="D913:D930" si="68">IF(C913="","à renseigner",B913*C913)</f>
        <v>à renseigner</v>
      </c>
    </row>
    <row r="914" spans="1:4" x14ac:dyDescent="0.25">
      <c r="A914" s="93" t="s">
        <v>623</v>
      </c>
      <c r="B914" s="19">
        <v>1</v>
      </c>
      <c r="C914" s="76"/>
      <c r="D914" s="33" t="str">
        <f t="shared" si="68"/>
        <v>à renseigner</v>
      </c>
    </row>
    <row r="915" spans="1:4" x14ac:dyDescent="0.25">
      <c r="A915" s="93" t="s">
        <v>624</v>
      </c>
      <c r="B915" s="19">
        <v>1</v>
      </c>
      <c r="C915" s="76"/>
      <c r="D915" s="33" t="str">
        <f t="shared" si="68"/>
        <v>à renseigner</v>
      </c>
    </row>
    <row r="916" spans="1:4" x14ac:dyDescent="0.25">
      <c r="A916" s="93" t="s">
        <v>625</v>
      </c>
      <c r="B916" s="19">
        <v>1</v>
      </c>
      <c r="C916" s="76"/>
      <c r="D916" s="33" t="str">
        <f t="shared" si="68"/>
        <v>à renseigner</v>
      </c>
    </row>
    <row r="917" spans="1:4" x14ac:dyDescent="0.25">
      <c r="A917" s="93" t="s">
        <v>626</v>
      </c>
      <c r="B917" s="19">
        <v>1</v>
      </c>
      <c r="C917" s="76"/>
      <c r="D917" s="33" t="str">
        <f t="shared" si="68"/>
        <v>à renseigner</v>
      </c>
    </row>
    <row r="918" spans="1:4" x14ac:dyDescent="0.25">
      <c r="A918" s="93" t="s">
        <v>625</v>
      </c>
      <c r="B918" s="19">
        <v>1</v>
      </c>
      <c r="C918" s="76"/>
      <c r="D918" s="33" t="str">
        <f t="shared" si="68"/>
        <v>à renseigner</v>
      </c>
    </row>
    <row r="919" spans="1:4" x14ac:dyDescent="0.25">
      <c r="A919" s="93" t="s">
        <v>627</v>
      </c>
      <c r="B919" s="19">
        <v>1</v>
      </c>
      <c r="C919" s="76"/>
      <c r="D919" s="33" t="str">
        <f t="shared" si="68"/>
        <v>à renseigner</v>
      </c>
    </row>
    <row r="920" spans="1:4" x14ac:dyDescent="0.25">
      <c r="A920" s="93" t="s">
        <v>628</v>
      </c>
      <c r="B920" s="19">
        <v>1</v>
      </c>
      <c r="C920" s="76"/>
      <c r="D920" s="33" t="str">
        <f t="shared" si="68"/>
        <v>à renseigner</v>
      </c>
    </row>
    <row r="921" spans="1:4" x14ac:dyDescent="0.25">
      <c r="A921" s="93" t="s">
        <v>625</v>
      </c>
      <c r="B921" s="19">
        <v>1</v>
      </c>
      <c r="C921" s="76"/>
      <c r="D921" s="33" t="str">
        <f t="shared" si="68"/>
        <v>à renseigner</v>
      </c>
    </row>
    <row r="922" spans="1:4" x14ac:dyDescent="0.25">
      <c r="A922" s="93" t="s">
        <v>629</v>
      </c>
      <c r="B922" s="19">
        <v>1</v>
      </c>
      <c r="C922" s="76"/>
      <c r="D922" s="33" t="str">
        <f t="shared" si="68"/>
        <v>à renseigner</v>
      </c>
    </row>
    <row r="923" spans="1:4" x14ac:dyDescent="0.25">
      <c r="A923" s="93" t="s">
        <v>625</v>
      </c>
      <c r="B923" s="19">
        <v>1</v>
      </c>
      <c r="C923" s="76"/>
      <c r="D923" s="33" t="str">
        <f t="shared" si="68"/>
        <v>à renseigner</v>
      </c>
    </row>
    <row r="924" spans="1:4" x14ac:dyDescent="0.25">
      <c r="A924" s="93" t="s">
        <v>630</v>
      </c>
      <c r="B924" s="19">
        <v>1</v>
      </c>
      <c r="C924" s="76"/>
      <c r="D924" s="33" t="str">
        <f t="shared" si="68"/>
        <v>à renseigner</v>
      </c>
    </row>
    <row r="925" spans="1:4" x14ac:dyDescent="0.25">
      <c r="A925" s="93" t="s">
        <v>625</v>
      </c>
      <c r="B925" s="19">
        <v>1</v>
      </c>
      <c r="C925" s="76"/>
      <c r="D925" s="33" t="str">
        <f t="shared" si="68"/>
        <v>à renseigner</v>
      </c>
    </row>
    <row r="926" spans="1:4" x14ac:dyDescent="0.25">
      <c r="A926" s="93" t="s">
        <v>37</v>
      </c>
      <c r="B926" s="19">
        <v>1</v>
      </c>
      <c r="C926" s="76"/>
      <c r="D926" s="33" t="str">
        <f t="shared" si="68"/>
        <v>à renseigner</v>
      </c>
    </row>
    <row r="927" spans="1:4" x14ac:dyDescent="0.25">
      <c r="A927" s="93" t="s">
        <v>191</v>
      </c>
      <c r="B927" s="19">
        <v>1</v>
      </c>
      <c r="C927" s="76"/>
      <c r="D927" s="33" t="str">
        <f t="shared" si="68"/>
        <v>à renseigner</v>
      </c>
    </row>
    <row r="928" spans="1:4" x14ac:dyDescent="0.25">
      <c r="A928" s="93" t="s">
        <v>309</v>
      </c>
      <c r="B928" s="19">
        <v>1</v>
      </c>
      <c r="C928" s="76"/>
      <c r="D928" s="33" t="str">
        <f t="shared" si="68"/>
        <v>à renseigner</v>
      </c>
    </row>
    <row r="929" spans="1:4" x14ac:dyDescent="0.25">
      <c r="A929" s="93" t="s">
        <v>25</v>
      </c>
      <c r="B929" s="19">
        <v>1</v>
      </c>
      <c r="C929" s="76"/>
      <c r="D929" s="33" t="str">
        <f t="shared" si="68"/>
        <v>à renseigner</v>
      </c>
    </row>
    <row r="930" spans="1:4" x14ac:dyDescent="0.25">
      <c r="A930" s="93" t="s">
        <v>24</v>
      </c>
      <c r="B930" s="19">
        <v>1</v>
      </c>
      <c r="C930" s="76"/>
      <c r="D930" s="33" t="str">
        <f t="shared" si="68"/>
        <v>à renseigner</v>
      </c>
    </row>
    <row r="931" spans="1:4" x14ac:dyDescent="0.25">
      <c r="A931" s="93"/>
      <c r="B931" s="18" t="s">
        <v>271</v>
      </c>
      <c r="C931" s="8" t="s">
        <v>631</v>
      </c>
      <c r="D931" s="33">
        <f>SUM(D913:D930)</f>
        <v>0</v>
      </c>
    </row>
    <row r="932" spans="1:4" x14ac:dyDescent="0.25">
      <c r="A932" s="92" t="s">
        <v>466</v>
      </c>
      <c r="B932" s="19"/>
      <c r="C932" s="75"/>
      <c r="D932" s="33"/>
    </row>
    <row r="933" spans="1:4" x14ac:dyDescent="0.25">
      <c r="A933" s="93" t="s">
        <v>632</v>
      </c>
      <c r="B933" s="19">
        <v>1</v>
      </c>
      <c r="C933" s="76"/>
      <c r="D933" s="33" t="str">
        <f t="shared" ref="D933:D942" si="69">IF(C933="","à renseigner",B933*C933)</f>
        <v>à renseigner</v>
      </c>
    </row>
    <row r="934" spans="1:4" x14ac:dyDescent="0.25">
      <c r="A934" s="93" t="s">
        <v>633</v>
      </c>
      <c r="B934" s="19">
        <v>1</v>
      </c>
      <c r="C934" s="76"/>
      <c r="D934" s="33" t="str">
        <f t="shared" si="69"/>
        <v>à renseigner</v>
      </c>
    </row>
    <row r="935" spans="1:4" x14ac:dyDescent="0.25">
      <c r="A935" s="93" t="s">
        <v>280</v>
      </c>
      <c r="B935" s="19">
        <v>1</v>
      </c>
      <c r="C935" s="76"/>
      <c r="D935" s="33" t="str">
        <f t="shared" si="69"/>
        <v>à renseigner</v>
      </c>
    </row>
    <row r="936" spans="1:4" x14ac:dyDescent="0.25">
      <c r="A936" s="93" t="s">
        <v>634</v>
      </c>
      <c r="B936" s="19">
        <v>1</v>
      </c>
      <c r="C936" s="76"/>
      <c r="D936" s="33" t="str">
        <f t="shared" si="69"/>
        <v>à renseigner</v>
      </c>
    </row>
    <row r="937" spans="1:4" x14ac:dyDescent="0.25">
      <c r="A937" s="93" t="s">
        <v>633</v>
      </c>
      <c r="B937" s="19">
        <v>1</v>
      </c>
      <c r="C937" s="76"/>
      <c r="D937" s="33" t="str">
        <f t="shared" si="69"/>
        <v>à renseigner</v>
      </c>
    </row>
    <row r="938" spans="1:4" x14ac:dyDescent="0.25">
      <c r="A938" s="93" t="s">
        <v>280</v>
      </c>
      <c r="B938" s="19">
        <v>2</v>
      </c>
      <c r="C938" s="76"/>
      <c r="D938" s="33" t="str">
        <f t="shared" si="69"/>
        <v>à renseigner</v>
      </c>
    </row>
    <row r="939" spans="1:4" x14ac:dyDescent="0.25">
      <c r="A939" s="93" t="s">
        <v>191</v>
      </c>
      <c r="B939" s="19">
        <v>1</v>
      </c>
      <c r="C939" s="76"/>
      <c r="D939" s="33" t="str">
        <f t="shared" si="69"/>
        <v>à renseigner</v>
      </c>
    </row>
    <row r="940" spans="1:4" x14ac:dyDescent="0.25">
      <c r="A940" s="93" t="s">
        <v>309</v>
      </c>
      <c r="B940" s="19">
        <v>1</v>
      </c>
      <c r="C940" s="76"/>
      <c r="D940" s="33" t="str">
        <f t="shared" si="69"/>
        <v>à renseigner</v>
      </c>
    </row>
    <row r="941" spans="1:4" x14ac:dyDescent="0.25">
      <c r="A941" s="93" t="s">
        <v>25</v>
      </c>
      <c r="B941" s="19">
        <v>1</v>
      </c>
      <c r="C941" s="76"/>
      <c r="D941" s="33" t="str">
        <f t="shared" si="69"/>
        <v>à renseigner</v>
      </c>
    </row>
    <row r="942" spans="1:4" x14ac:dyDescent="0.25">
      <c r="A942" s="93" t="s">
        <v>24</v>
      </c>
      <c r="B942" s="19">
        <v>1</v>
      </c>
      <c r="C942" s="76"/>
      <c r="D942" s="33" t="str">
        <f t="shared" si="69"/>
        <v>à renseigner</v>
      </c>
    </row>
    <row r="943" spans="1:4" x14ac:dyDescent="0.25">
      <c r="A943" s="93"/>
      <c r="B943" s="18" t="s">
        <v>29</v>
      </c>
      <c r="C943" s="12" t="s">
        <v>635</v>
      </c>
      <c r="D943" s="33">
        <f>SUM(D933:D942)</f>
        <v>0</v>
      </c>
    </row>
    <row r="944" spans="1:4" x14ac:dyDescent="0.25">
      <c r="A944" s="92" t="s">
        <v>636</v>
      </c>
      <c r="B944" s="19"/>
      <c r="C944" s="75"/>
      <c r="D944" s="33"/>
    </row>
    <row r="945" spans="1:4" x14ac:dyDescent="0.25">
      <c r="A945" s="93" t="s">
        <v>637</v>
      </c>
      <c r="B945" s="19">
        <v>1</v>
      </c>
      <c r="C945" s="76"/>
      <c r="D945" s="33" t="str">
        <f t="shared" ref="D945:D958" si="70">IF(C945="","à renseigner",B945*C945)</f>
        <v>à renseigner</v>
      </c>
    </row>
    <row r="946" spans="1:4" x14ac:dyDescent="0.25">
      <c r="A946" s="93" t="s">
        <v>638</v>
      </c>
      <c r="B946" s="19">
        <v>1</v>
      </c>
      <c r="C946" s="76"/>
      <c r="D946" s="33" t="str">
        <f t="shared" si="70"/>
        <v>à renseigner</v>
      </c>
    </row>
    <row r="947" spans="1:4" x14ac:dyDescent="0.25">
      <c r="A947" s="93" t="s">
        <v>263</v>
      </c>
      <c r="B947" s="19">
        <v>2</v>
      </c>
      <c r="C947" s="76"/>
      <c r="D947" s="33" t="str">
        <f t="shared" si="70"/>
        <v>à renseigner</v>
      </c>
    </row>
    <row r="948" spans="1:4" x14ac:dyDescent="0.25">
      <c r="A948" s="93" t="s">
        <v>639</v>
      </c>
      <c r="B948" s="19">
        <v>2</v>
      </c>
      <c r="C948" s="76"/>
      <c r="D948" s="33" t="str">
        <f t="shared" si="70"/>
        <v>à renseigner</v>
      </c>
    </row>
    <row r="949" spans="1:4" x14ac:dyDescent="0.25">
      <c r="A949" s="93" t="s">
        <v>99</v>
      </c>
      <c r="B949" s="19">
        <v>2</v>
      </c>
      <c r="C949" s="76"/>
      <c r="D949" s="33" t="str">
        <f t="shared" si="70"/>
        <v>à renseigner</v>
      </c>
    </row>
    <row r="950" spans="1:4" x14ac:dyDescent="0.25">
      <c r="A950" s="93" t="s">
        <v>640</v>
      </c>
      <c r="B950" s="19">
        <v>2</v>
      </c>
      <c r="C950" s="76"/>
      <c r="D950" s="33" t="str">
        <f t="shared" si="70"/>
        <v>à renseigner</v>
      </c>
    </row>
    <row r="951" spans="1:4" x14ac:dyDescent="0.25">
      <c r="A951" s="93" t="s">
        <v>24</v>
      </c>
      <c r="B951" s="19">
        <v>1</v>
      </c>
      <c r="C951" s="76"/>
      <c r="D951" s="33" t="str">
        <f t="shared" si="70"/>
        <v>à renseigner</v>
      </c>
    </row>
    <row r="952" spans="1:4" x14ac:dyDescent="0.25">
      <c r="A952" s="93" t="s">
        <v>26</v>
      </c>
      <c r="B952" s="19">
        <v>1</v>
      </c>
      <c r="C952" s="76"/>
      <c r="D952" s="33" t="str">
        <f t="shared" si="70"/>
        <v>à renseigner</v>
      </c>
    </row>
    <row r="953" spans="1:4" x14ac:dyDescent="0.25">
      <c r="A953" s="92" t="s">
        <v>641</v>
      </c>
      <c r="B953" s="19"/>
      <c r="C953" s="75"/>
      <c r="D953" s="33"/>
    </row>
    <row r="954" spans="1:4" x14ac:dyDescent="0.25">
      <c r="A954" s="93" t="s">
        <v>637</v>
      </c>
      <c r="B954" s="19">
        <v>1</v>
      </c>
      <c r="C954" s="76"/>
      <c r="D954" s="33" t="str">
        <f t="shared" si="70"/>
        <v>à renseigner</v>
      </c>
    </row>
    <row r="955" spans="1:4" x14ac:dyDescent="0.25">
      <c r="A955" s="93" t="s">
        <v>642</v>
      </c>
      <c r="B955" s="19">
        <v>2</v>
      </c>
      <c r="C955" s="76"/>
      <c r="D955" s="33" t="str">
        <f t="shared" si="70"/>
        <v>à renseigner</v>
      </c>
    </row>
    <row r="956" spans="1:4" x14ac:dyDescent="0.25">
      <c r="A956" s="93" t="s">
        <v>99</v>
      </c>
      <c r="B956" s="19">
        <v>2</v>
      </c>
      <c r="C956" s="76"/>
      <c r="D956" s="33" t="str">
        <f t="shared" si="70"/>
        <v>à renseigner</v>
      </c>
    </row>
    <row r="957" spans="1:4" x14ac:dyDescent="0.25">
      <c r="A957" s="93" t="s">
        <v>24</v>
      </c>
      <c r="B957" s="19">
        <v>1</v>
      </c>
      <c r="C957" s="76"/>
      <c r="D957" s="33" t="str">
        <f t="shared" si="70"/>
        <v>à renseigner</v>
      </c>
    </row>
    <row r="958" spans="1:4" x14ac:dyDescent="0.25">
      <c r="A958" s="93" t="s">
        <v>26</v>
      </c>
      <c r="B958" s="19">
        <v>1</v>
      </c>
      <c r="C958" s="76"/>
      <c r="D958" s="33" t="str">
        <f t="shared" si="70"/>
        <v>à renseigner</v>
      </c>
    </row>
    <row r="959" spans="1:4" x14ac:dyDescent="0.25">
      <c r="A959" s="93"/>
      <c r="B959" s="18" t="s">
        <v>29</v>
      </c>
      <c r="C959" s="12" t="s">
        <v>643</v>
      </c>
      <c r="D959" s="33">
        <f>SUM(D945:D958)</f>
        <v>0</v>
      </c>
    </row>
    <row r="960" spans="1:4" x14ac:dyDescent="0.25">
      <c r="A960" s="92" t="s">
        <v>39</v>
      </c>
      <c r="B960" s="19"/>
      <c r="C960" s="75"/>
      <c r="D960" s="33"/>
    </row>
    <row r="961" spans="1:4" x14ac:dyDescent="0.25">
      <c r="A961" s="93" t="s">
        <v>644</v>
      </c>
      <c r="B961" s="19">
        <v>2</v>
      </c>
      <c r="C961" s="76"/>
      <c r="D961" s="33" t="str">
        <f t="shared" ref="D961:D963" si="71">IF(C961="","à renseigner",B961*C961)</f>
        <v>à renseigner</v>
      </c>
    </row>
    <row r="962" spans="1:4" x14ac:dyDescent="0.25">
      <c r="A962" s="93" t="s">
        <v>645</v>
      </c>
      <c r="B962" s="19">
        <v>1</v>
      </c>
      <c r="C962" s="76"/>
      <c r="D962" s="33" t="str">
        <f t="shared" si="71"/>
        <v>à renseigner</v>
      </c>
    </row>
    <row r="963" spans="1:4" x14ac:dyDescent="0.25">
      <c r="A963" s="93" t="s">
        <v>646</v>
      </c>
      <c r="B963" s="19">
        <v>1</v>
      </c>
      <c r="C963" s="76"/>
      <c r="D963" s="33" t="str">
        <f t="shared" si="71"/>
        <v>à renseigner</v>
      </c>
    </row>
    <row r="964" spans="1:4" x14ac:dyDescent="0.25">
      <c r="A964" s="93"/>
      <c r="B964" s="18" t="s">
        <v>29</v>
      </c>
      <c r="C964" s="12" t="s">
        <v>647</v>
      </c>
      <c r="D964" s="33">
        <f>SUM(D961:D963)</f>
        <v>0</v>
      </c>
    </row>
    <row r="965" spans="1:4" x14ac:dyDescent="0.25">
      <c r="A965" s="92" t="s">
        <v>119</v>
      </c>
      <c r="B965" s="19"/>
      <c r="C965" s="75"/>
      <c r="D965" s="33"/>
    </row>
    <row r="966" spans="1:4" ht="25.5" x14ac:dyDescent="0.25">
      <c r="A966" s="93" t="s">
        <v>120</v>
      </c>
      <c r="B966" s="19">
        <v>1</v>
      </c>
      <c r="C966" s="76"/>
      <c r="D966" s="33" t="str">
        <f t="shared" ref="D966:D970" si="72">IF(C966="","à renseigner",B966*C966)</f>
        <v>à renseigner</v>
      </c>
    </row>
    <row r="967" spans="1:4" ht="25.5" x14ac:dyDescent="0.25">
      <c r="A967" s="93" t="s">
        <v>121</v>
      </c>
      <c r="B967" s="19">
        <v>1</v>
      </c>
      <c r="C967" s="76"/>
      <c r="D967" s="33" t="str">
        <f t="shared" si="72"/>
        <v>à renseigner</v>
      </c>
    </row>
    <row r="968" spans="1:4" x14ac:dyDescent="0.25">
      <c r="A968" s="93" t="s">
        <v>122</v>
      </c>
      <c r="B968" s="19">
        <v>1</v>
      </c>
      <c r="C968" s="76"/>
      <c r="D968" s="33" t="str">
        <f t="shared" si="72"/>
        <v>à renseigner</v>
      </c>
    </row>
    <row r="969" spans="1:4" x14ac:dyDescent="0.25">
      <c r="A969" s="93" t="s">
        <v>123</v>
      </c>
      <c r="B969" s="19">
        <v>1</v>
      </c>
      <c r="C969" s="76"/>
      <c r="D969" s="33" t="str">
        <f t="shared" si="72"/>
        <v>à renseigner</v>
      </c>
    </row>
    <row r="970" spans="1:4" x14ac:dyDescent="0.25">
      <c r="A970" s="93" t="s">
        <v>124</v>
      </c>
      <c r="B970" s="19">
        <v>1</v>
      </c>
      <c r="C970" s="76"/>
      <c r="D970" s="33" t="str">
        <f t="shared" si="72"/>
        <v>à renseigner</v>
      </c>
    </row>
    <row r="971" spans="1:4" x14ac:dyDescent="0.25">
      <c r="A971" s="93"/>
      <c r="B971" s="18" t="s">
        <v>29</v>
      </c>
      <c r="C971" s="12" t="s">
        <v>648</v>
      </c>
      <c r="D971" s="33">
        <f>SUM(D966:D970)</f>
        <v>0</v>
      </c>
    </row>
    <row r="972" spans="1:4" x14ac:dyDescent="0.25">
      <c r="A972" s="93"/>
      <c r="B972" s="18" t="s">
        <v>126</v>
      </c>
      <c r="C972" s="7" t="s">
        <v>649</v>
      </c>
      <c r="D972" s="33">
        <f>D931+D943+D959+D964+D971</f>
        <v>0</v>
      </c>
    </row>
    <row r="973" spans="1:4" x14ac:dyDescent="0.25">
      <c r="A973" s="92" t="s">
        <v>129</v>
      </c>
      <c r="B973" s="19"/>
      <c r="C973" s="75"/>
      <c r="D973" s="33"/>
    </row>
    <row r="974" spans="1:4" x14ac:dyDescent="0.25">
      <c r="A974" s="93" t="s">
        <v>139</v>
      </c>
      <c r="B974" s="19">
        <v>3</v>
      </c>
      <c r="C974" s="76"/>
      <c r="D974" s="33" t="str">
        <f t="shared" ref="D974:D977" si="73">IF(C974="","à renseigner",B974*C974)</f>
        <v>à renseigner</v>
      </c>
    </row>
    <row r="975" spans="1:4" x14ac:dyDescent="0.25">
      <c r="A975" s="93" t="s">
        <v>140</v>
      </c>
      <c r="B975" s="19">
        <v>3</v>
      </c>
      <c r="C975" s="76"/>
      <c r="D975" s="33" t="str">
        <f t="shared" si="73"/>
        <v>à renseigner</v>
      </c>
    </row>
    <row r="976" spans="1:4" x14ac:dyDescent="0.25">
      <c r="A976" s="93" t="s">
        <v>142</v>
      </c>
      <c r="B976" s="19">
        <v>3</v>
      </c>
      <c r="C976" s="76"/>
      <c r="D976" s="33" t="str">
        <f t="shared" si="73"/>
        <v>à renseigner</v>
      </c>
    </row>
    <row r="977" spans="1:4" x14ac:dyDescent="0.25">
      <c r="A977" s="93" t="s">
        <v>273</v>
      </c>
      <c r="B977" s="19">
        <v>4</v>
      </c>
      <c r="C977" s="76"/>
      <c r="D977" s="33" t="str">
        <f t="shared" si="73"/>
        <v>à renseigner</v>
      </c>
    </row>
    <row r="978" spans="1:4" x14ac:dyDescent="0.25">
      <c r="A978" s="93"/>
      <c r="B978" s="18" t="s">
        <v>271</v>
      </c>
      <c r="C978" s="12" t="s">
        <v>631</v>
      </c>
      <c r="D978" s="33">
        <f>SUM(D974:D977)</f>
        <v>0</v>
      </c>
    </row>
    <row r="979" spans="1:4" x14ac:dyDescent="0.25">
      <c r="A979" s="92" t="s">
        <v>119</v>
      </c>
      <c r="B979" s="47"/>
      <c r="C979" s="75"/>
      <c r="D979" s="33"/>
    </row>
    <row r="980" spans="1:4" ht="25.5" x14ac:dyDescent="0.25">
      <c r="A980" s="93" t="s">
        <v>157</v>
      </c>
      <c r="B980" s="19">
        <v>1</v>
      </c>
      <c r="C980" s="76"/>
      <c r="D980" s="33" t="str">
        <f t="shared" ref="D980:D984" si="74">IF(C980="","à renseigner",B980*C980)</f>
        <v>à renseigner</v>
      </c>
    </row>
    <row r="981" spans="1:4" x14ac:dyDescent="0.25">
      <c r="A981" s="93" t="s">
        <v>158</v>
      </c>
      <c r="B981" s="19">
        <v>1</v>
      </c>
      <c r="C981" s="76"/>
      <c r="D981" s="33" t="str">
        <f t="shared" si="74"/>
        <v>à renseigner</v>
      </c>
    </row>
    <row r="982" spans="1:4" ht="25.5" x14ac:dyDescent="0.25">
      <c r="A982" s="93" t="s">
        <v>159</v>
      </c>
      <c r="B982" s="19">
        <v>1</v>
      </c>
      <c r="C982" s="76"/>
      <c r="D982" s="33" t="str">
        <f t="shared" si="74"/>
        <v>à renseigner</v>
      </c>
    </row>
    <row r="983" spans="1:4" x14ac:dyDescent="0.25">
      <c r="A983" s="93" t="s">
        <v>160</v>
      </c>
      <c r="B983" s="19">
        <v>1</v>
      </c>
      <c r="C983" s="76"/>
      <c r="D983" s="33" t="str">
        <f t="shared" si="74"/>
        <v>à renseigner</v>
      </c>
    </row>
    <row r="984" spans="1:4" ht="25.5" x14ac:dyDescent="0.25">
      <c r="A984" s="93" t="s">
        <v>161</v>
      </c>
      <c r="B984" s="19">
        <v>1</v>
      </c>
      <c r="C984" s="76"/>
      <c r="D984" s="33" t="str">
        <f t="shared" si="74"/>
        <v>à renseigner</v>
      </c>
    </row>
    <row r="985" spans="1:4" x14ac:dyDescent="0.25">
      <c r="A985" s="93"/>
      <c r="B985" s="18" t="s">
        <v>271</v>
      </c>
      <c r="C985" s="12" t="s">
        <v>635</v>
      </c>
      <c r="D985" s="33">
        <f>SUM(D980:D984)</f>
        <v>0</v>
      </c>
    </row>
    <row r="986" spans="1:4" ht="15.75" thickBot="1" x14ac:dyDescent="0.3">
      <c r="A986" s="93"/>
      <c r="B986" s="18" t="s">
        <v>163</v>
      </c>
      <c r="C986" s="7" t="s">
        <v>650</v>
      </c>
      <c r="D986" s="33">
        <f>D978+D985</f>
        <v>0</v>
      </c>
    </row>
    <row r="987" spans="1:4" ht="16.5" thickBot="1" x14ac:dyDescent="0.3">
      <c r="A987" s="96"/>
      <c r="B987" s="9" t="s">
        <v>651</v>
      </c>
      <c r="C987" s="10">
        <v>7</v>
      </c>
      <c r="D987" s="35">
        <f>D972+D986</f>
        <v>0</v>
      </c>
    </row>
    <row r="988" spans="1:4" x14ac:dyDescent="0.25">
      <c r="A988" s="91"/>
      <c r="B988" s="46"/>
      <c r="C988" s="75"/>
      <c r="D988" s="33"/>
    </row>
    <row r="989" spans="1:4" ht="15.75" x14ac:dyDescent="0.25">
      <c r="A989" s="45" t="s">
        <v>652</v>
      </c>
      <c r="B989" s="19"/>
      <c r="C989" s="75"/>
      <c r="D989" s="33"/>
    </row>
    <row r="990" spans="1:4" x14ac:dyDescent="0.25">
      <c r="A990" s="92" t="s">
        <v>653</v>
      </c>
      <c r="B990" s="19"/>
      <c r="C990" s="75"/>
      <c r="D990" s="33"/>
    </row>
    <row r="991" spans="1:4" x14ac:dyDescent="0.25">
      <c r="A991" s="93" t="s">
        <v>654</v>
      </c>
      <c r="B991" s="19">
        <v>1</v>
      </c>
      <c r="C991" s="76"/>
      <c r="D991" s="33" t="str">
        <f t="shared" ref="D991:D1054" si="75">IF(C991="","à renseigner",B991*C991)</f>
        <v>à renseigner</v>
      </c>
    </row>
    <row r="992" spans="1:4" x14ac:dyDescent="0.25">
      <c r="A992" s="93" t="s">
        <v>655</v>
      </c>
      <c r="B992" s="19">
        <v>1</v>
      </c>
      <c r="C992" s="76"/>
      <c r="D992" s="33" t="str">
        <f t="shared" si="75"/>
        <v>à renseigner</v>
      </c>
    </row>
    <row r="993" spans="1:4" x14ac:dyDescent="0.25">
      <c r="A993" s="93" t="s">
        <v>656</v>
      </c>
      <c r="B993" s="19">
        <v>1</v>
      </c>
      <c r="C993" s="76"/>
      <c r="D993" s="33" t="str">
        <f t="shared" si="75"/>
        <v>à renseigner</v>
      </c>
    </row>
    <row r="994" spans="1:4" x14ac:dyDescent="0.25">
      <c r="A994" s="93" t="s">
        <v>657</v>
      </c>
      <c r="B994" s="19">
        <v>1</v>
      </c>
      <c r="C994" s="76"/>
      <c r="D994" s="33" t="str">
        <f t="shared" si="75"/>
        <v>à renseigner</v>
      </c>
    </row>
    <row r="995" spans="1:4" x14ac:dyDescent="0.25">
      <c r="A995" s="93" t="s">
        <v>658</v>
      </c>
      <c r="B995" s="19">
        <v>1</v>
      </c>
      <c r="C995" s="76"/>
      <c r="D995" s="33" t="str">
        <f t="shared" si="75"/>
        <v>à renseigner</v>
      </c>
    </row>
    <row r="996" spans="1:4" x14ac:dyDescent="0.25">
      <c r="A996" s="93" t="s">
        <v>659</v>
      </c>
      <c r="B996" s="19">
        <v>1</v>
      </c>
      <c r="C996" s="76"/>
      <c r="D996" s="33" t="str">
        <f t="shared" si="75"/>
        <v>à renseigner</v>
      </c>
    </row>
    <row r="997" spans="1:4" x14ac:dyDescent="0.25">
      <c r="A997" s="93" t="s">
        <v>660</v>
      </c>
      <c r="B997" s="19">
        <v>1</v>
      </c>
      <c r="C997" s="76"/>
      <c r="D997" s="33" t="str">
        <f t="shared" si="75"/>
        <v>à renseigner</v>
      </c>
    </row>
    <row r="998" spans="1:4" x14ac:dyDescent="0.25">
      <c r="A998" s="93" t="s">
        <v>661</v>
      </c>
      <c r="B998" s="19">
        <v>1</v>
      </c>
      <c r="C998" s="76"/>
      <c r="D998" s="33" t="str">
        <f t="shared" si="75"/>
        <v>à renseigner</v>
      </c>
    </row>
    <row r="999" spans="1:4" x14ac:dyDescent="0.25">
      <c r="A999" s="93" t="s">
        <v>658</v>
      </c>
      <c r="B999" s="19">
        <v>1</v>
      </c>
      <c r="C999" s="76"/>
      <c r="D999" s="33" t="str">
        <f t="shared" si="75"/>
        <v>à renseigner</v>
      </c>
    </row>
    <row r="1000" spans="1:4" x14ac:dyDescent="0.25">
      <c r="A1000" s="93" t="s">
        <v>659</v>
      </c>
      <c r="B1000" s="19">
        <v>1</v>
      </c>
      <c r="C1000" s="76"/>
      <c r="D1000" s="33" t="str">
        <f t="shared" si="75"/>
        <v>à renseigner</v>
      </c>
    </row>
    <row r="1001" spans="1:4" x14ac:dyDescent="0.25">
      <c r="A1001" s="93" t="s">
        <v>660</v>
      </c>
      <c r="B1001" s="19">
        <v>1</v>
      </c>
      <c r="C1001" s="76"/>
      <c r="D1001" s="33" t="str">
        <f t="shared" si="75"/>
        <v>à renseigner</v>
      </c>
    </row>
    <row r="1002" spans="1:4" x14ac:dyDescent="0.25">
      <c r="A1002" s="93" t="s">
        <v>662</v>
      </c>
      <c r="B1002" s="19">
        <v>1</v>
      </c>
      <c r="C1002" s="76"/>
      <c r="D1002" s="33" t="str">
        <f t="shared" si="75"/>
        <v>à renseigner</v>
      </c>
    </row>
    <row r="1003" spans="1:4" x14ac:dyDescent="0.25">
      <c r="A1003" s="93" t="s">
        <v>658</v>
      </c>
      <c r="B1003" s="19">
        <v>1</v>
      </c>
      <c r="C1003" s="76"/>
      <c r="D1003" s="33" t="str">
        <f t="shared" si="75"/>
        <v>à renseigner</v>
      </c>
    </row>
    <row r="1004" spans="1:4" x14ac:dyDescent="0.25">
      <c r="A1004" s="93" t="s">
        <v>659</v>
      </c>
      <c r="B1004" s="19">
        <v>1</v>
      </c>
      <c r="C1004" s="76"/>
      <c r="D1004" s="33" t="str">
        <f t="shared" si="75"/>
        <v>à renseigner</v>
      </c>
    </row>
    <row r="1005" spans="1:4" x14ac:dyDescent="0.25">
      <c r="A1005" s="93" t="s">
        <v>660</v>
      </c>
      <c r="B1005" s="19">
        <v>1</v>
      </c>
      <c r="C1005" s="76"/>
      <c r="D1005" s="33" t="str">
        <f t="shared" si="75"/>
        <v>à renseigner</v>
      </c>
    </row>
    <row r="1006" spans="1:4" x14ac:dyDescent="0.25">
      <c r="A1006" s="93" t="s">
        <v>663</v>
      </c>
      <c r="B1006" s="19">
        <v>1</v>
      </c>
      <c r="C1006" s="76"/>
      <c r="D1006" s="33" t="str">
        <f t="shared" si="75"/>
        <v>à renseigner</v>
      </c>
    </row>
    <row r="1007" spans="1:4" x14ac:dyDescent="0.25">
      <c r="A1007" s="93" t="s">
        <v>664</v>
      </c>
      <c r="B1007" s="19">
        <v>1</v>
      </c>
      <c r="C1007" s="76"/>
      <c r="D1007" s="33" t="str">
        <f t="shared" si="75"/>
        <v>à renseigner</v>
      </c>
    </row>
    <row r="1008" spans="1:4" x14ac:dyDescent="0.25">
      <c r="A1008" s="93" t="s">
        <v>665</v>
      </c>
      <c r="B1008" s="19">
        <v>1</v>
      </c>
      <c r="C1008" s="76"/>
      <c r="D1008" s="33" t="str">
        <f t="shared" si="75"/>
        <v>à renseigner</v>
      </c>
    </row>
    <row r="1009" spans="1:4" x14ac:dyDescent="0.25">
      <c r="A1009" s="93" t="s">
        <v>666</v>
      </c>
      <c r="B1009" s="19">
        <v>2</v>
      </c>
      <c r="C1009" s="76"/>
      <c r="D1009" s="33" t="str">
        <f t="shared" si="75"/>
        <v>à renseigner</v>
      </c>
    </row>
    <row r="1010" spans="1:4" x14ac:dyDescent="0.25">
      <c r="A1010" s="93" t="s">
        <v>667</v>
      </c>
      <c r="B1010" s="19">
        <v>1</v>
      </c>
      <c r="C1010" s="76"/>
      <c r="D1010" s="33" t="str">
        <f t="shared" si="75"/>
        <v>à renseigner</v>
      </c>
    </row>
    <row r="1011" spans="1:4" x14ac:dyDescent="0.25">
      <c r="A1011" s="93" t="s">
        <v>668</v>
      </c>
      <c r="B1011" s="19">
        <v>2</v>
      </c>
      <c r="C1011" s="76"/>
      <c r="D1011" s="33" t="str">
        <f t="shared" si="75"/>
        <v>à renseigner</v>
      </c>
    </row>
    <row r="1012" spans="1:4" x14ac:dyDescent="0.25">
      <c r="A1012" s="93" t="s">
        <v>669</v>
      </c>
      <c r="B1012" s="19">
        <v>2</v>
      </c>
      <c r="C1012" s="76"/>
      <c r="D1012" s="33" t="str">
        <f t="shared" si="75"/>
        <v>à renseigner</v>
      </c>
    </row>
    <row r="1013" spans="1:4" x14ac:dyDescent="0.25">
      <c r="A1013" s="93" t="s">
        <v>670</v>
      </c>
      <c r="B1013" s="19">
        <v>1</v>
      </c>
      <c r="C1013" s="76"/>
      <c r="D1013" s="33" t="str">
        <f t="shared" si="75"/>
        <v>à renseigner</v>
      </c>
    </row>
    <row r="1014" spans="1:4" x14ac:dyDescent="0.25">
      <c r="A1014" s="93" t="s">
        <v>671</v>
      </c>
      <c r="B1014" s="19">
        <v>1</v>
      </c>
      <c r="C1014" s="76"/>
      <c r="D1014" s="33" t="str">
        <f t="shared" si="75"/>
        <v>à renseigner</v>
      </c>
    </row>
    <row r="1015" spans="1:4" x14ac:dyDescent="0.25">
      <c r="A1015" s="93" t="s">
        <v>333</v>
      </c>
      <c r="B1015" s="19">
        <v>1</v>
      </c>
      <c r="C1015" s="76"/>
      <c r="D1015" s="33" t="str">
        <f t="shared" si="75"/>
        <v>à renseigner</v>
      </c>
    </row>
    <row r="1016" spans="1:4" x14ac:dyDescent="0.25">
      <c r="A1016" s="93" t="s">
        <v>672</v>
      </c>
      <c r="B1016" s="19">
        <v>1</v>
      </c>
      <c r="C1016" s="76"/>
      <c r="D1016" s="33" t="str">
        <f t="shared" si="75"/>
        <v>à renseigner</v>
      </c>
    </row>
    <row r="1017" spans="1:4" x14ac:dyDescent="0.25">
      <c r="A1017" s="93" t="s">
        <v>673</v>
      </c>
      <c r="B1017" s="19">
        <v>1</v>
      </c>
      <c r="C1017" s="76"/>
      <c r="D1017" s="33" t="str">
        <f t="shared" si="75"/>
        <v>à renseigner</v>
      </c>
    </row>
    <row r="1018" spans="1:4" x14ac:dyDescent="0.25">
      <c r="A1018" s="93" t="s">
        <v>674</v>
      </c>
      <c r="B1018" s="19">
        <v>1</v>
      </c>
      <c r="C1018" s="76"/>
      <c r="D1018" s="33" t="str">
        <f t="shared" si="75"/>
        <v>à renseigner</v>
      </c>
    </row>
    <row r="1019" spans="1:4" x14ac:dyDescent="0.25">
      <c r="A1019" s="93" t="s">
        <v>675</v>
      </c>
      <c r="B1019" s="19">
        <v>1</v>
      </c>
      <c r="C1019" s="76"/>
      <c r="D1019" s="33" t="str">
        <f t="shared" si="75"/>
        <v>à renseigner</v>
      </c>
    </row>
    <row r="1020" spans="1:4" x14ac:dyDescent="0.25">
      <c r="A1020" s="93" t="s">
        <v>623</v>
      </c>
      <c r="B1020" s="19">
        <v>1</v>
      </c>
      <c r="C1020" s="76"/>
      <c r="D1020" s="33" t="str">
        <f t="shared" si="75"/>
        <v>à renseigner</v>
      </c>
    </row>
    <row r="1021" spans="1:4" x14ac:dyDescent="0.25">
      <c r="A1021" s="93" t="s">
        <v>676</v>
      </c>
      <c r="B1021" s="19">
        <v>1</v>
      </c>
      <c r="C1021" s="76"/>
      <c r="D1021" s="33" t="str">
        <f t="shared" si="75"/>
        <v>à renseigner</v>
      </c>
    </row>
    <row r="1022" spans="1:4" x14ac:dyDescent="0.25">
      <c r="A1022" s="93" t="s">
        <v>677</v>
      </c>
      <c r="B1022" s="19">
        <v>1</v>
      </c>
      <c r="C1022" s="76"/>
      <c r="D1022" s="33" t="str">
        <f t="shared" si="75"/>
        <v>à renseigner</v>
      </c>
    </row>
    <row r="1023" spans="1:4" x14ac:dyDescent="0.25">
      <c r="A1023" s="93" t="s">
        <v>678</v>
      </c>
      <c r="B1023" s="19">
        <v>1</v>
      </c>
      <c r="C1023" s="76"/>
      <c r="D1023" s="33" t="str">
        <f t="shared" si="75"/>
        <v>à renseigner</v>
      </c>
    </row>
    <row r="1024" spans="1:4" x14ac:dyDescent="0.25">
      <c r="A1024" s="93" t="s">
        <v>679</v>
      </c>
      <c r="B1024" s="19">
        <v>1</v>
      </c>
      <c r="C1024" s="76"/>
      <c r="D1024" s="33" t="str">
        <f t="shared" si="75"/>
        <v>à renseigner</v>
      </c>
    </row>
    <row r="1025" spans="1:4" x14ac:dyDescent="0.25">
      <c r="A1025" s="93" t="s">
        <v>679</v>
      </c>
      <c r="B1025" s="19">
        <v>1</v>
      </c>
      <c r="C1025" s="76"/>
      <c r="D1025" s="33" t="str">
        <f t="shared" si="75"/>
        <v>à renseigner</v>
      </c>
    </row>
    <row r="1026" spans="1:4" x14ac:dyDescent="0.25">
      <c r="A1026" s="93" t="s">
        <v>333</v>
      </c>
      <c r="B1026" s="19">
        <v>3</v>
      </c>
      <c r="C1026" s="76"/>
      <c r="D1026" s="33" t="str">
        <f t="shared" si="75"/>
        <v>à renseigner</v>
      </c>
    </row>
    <row r="1027" spans="1:4" x14ac:dyDescent="0.25">
      <c r="A1027" s="93" t="s">
        <v>680</v>
      </c>
      <c r="B1027" s="19">
        <v>1</v>
      </c>
      <c r="C1027" s="76"/>
      <c r="D1027" s="33" t="str">
        <f t="shared" si="75"/>
        <v>à renseigner</v>
      </c>
    </row>
    <row r="1028" spans="1:4" x14ac:dyDescent="0.25">
      <c r="A1028" s="93" t="s">
        <v>625</v>
      </c>
      <c r="B1028" s="19">
        <v>2</v>
      </c>
      <c r="C1028" s="76"/>
      <c r="D1028" s="33" t="str">
        <f t="shared" si="75"/>
        <v>à renseigner</v>
      </c>
    </row>
    <row r="1029" spans="1:4" x14ac:dyDescent="0.25">
      <c r="A1029" s="93" t="s">
        <v>681</v>
      </c>
      <c r="B1029" s="19">
        <v>1</v>
      </c>
      <c r="C1029" s="76"/>
      <c r="D1029" s="33" t="str">
        <f t="shared" si="75"/>
        <v>à renseigner</v>
      </c>
    </row>
    <row r="1030" spans="1:4" x14ac:dyDescent="0.25">
      <c r="A1030" s="93" t="s">
        <v>682</v>
      </c>
      <c r="B1030" s="19">
        <v>1</v>
      </c>
      <c r="C1030" s="76"/>
      <c r="D1030" s="33" t="str">
        <f t="shared" si="75"/>
        <v>à renseigner</v>
      </c>
    </row>
    <row r="1031" spans="1:4" x14ac:dyDescent="0.25">
      <c r="A1031" s="93" t="s">
        <v>623</v>
      </c>
      <c r="B1031" s="19">
        <v>1</v>
      </c>
      <c r="C1031" s="76"/>
      <c r="D1031" s="33" t="str">
        <f t="shared" si="75"/>
        <v>à renseigner</v>
      </c>
    </row>
    <row r="1032" spans="1:4" x14ac:dyDescent="0.25">
      <c r="A1032" s="93" t="s">
        <v>683</v>
      </c>
      <c r="B1032" s="19">
        <v>1</v>
      </c>
      <c r="C1032" s="76"/>
      <c r="D1032" s="33" t="str">
        <f t="shared" si="75"/>
        <v>à renseigner</v>
      </c>
    </row>
    <row r="1033" spans="1:4" x14ac:dyDescent="0.25">
      <c r="A1033" s="93" t="s">
        <v>625</v>
      </c>
      <c r="B1033" s="19">
        <v>1</v>
      </c>
      <c r="C1033" s="76"/>
      <c r="D1033" s="33" t="str">
        <f t="shared" si="75"/>
        <v>à renseigner</v>
      </c>
    </row>
    <row r="1034" spans="1:4" x14ac:dyDescent="0.25">
      <c r="A1034" s="93" t="s">
        <v>623</v>
      </c>
      <c r="B1034" s="19">
        <v>1</v>
      </c>
      <c r="C1034" s="76"/>
      <c r="D1034" s="33" t="str">
        <f t="shared" si="75"/>
        <v>à renseigner</v>
      </c>
    </row>
    <row r="1035" spans="1:4" x14ac:dyDescent="0.25">
      <c r="A1035" s="93" t="s">
        <v>684</v>
      </c>
      <c r="B1035" s="19">
        <v>1</v>
      </c>
      <c r="C1035" s="76"/>
      <c r="D1035" s="33" t="str">
        <f t="shared" si="75"/>
        <v>à renseigner</v>
      </c>
    </row>
    <row r="1036" spans="1:4" x14ac:dyDescent="0.25">
      <c r="A1036" s="93" t="s">
        <v>625</v>
      </c>
      <c r="B1036" s="19">
        <v>1</v>
      </c>
      <c r="C1036" s="76"/>
      <c r="D1036" s="33" t="str">
        <f t="shared" si="75"/>
        <v>à renseigner</v>
      </c>
    </row>
    <row r="1037" spans="1:4" x14ac:dyDescent="0.25">
      <c r="A1037" s="93" t="s">
        <v>685</v>
      </c>
      <c r="B1037" s="19">
        <v>1</v>
      </c>
      <c r="C1037" s="76"/>
      <c r="D1037" s="33" t="str">
        <f t="shared" si="75"/>
        <v>à renseigner</v>
      </c>
    </row>
    <row r="1038" spans="1:4" x14ac:dyDescent="0.25">
      <c r="A1038" s="93" t="s">
        <v>625</v>
      </c>
      <c r="B1038" s="19">
        <v>1</v>
      </c>
      <c r="C1038" s="76"/>
      <c r="D1038" s="33" t="str">
        <f t="shared" si="75"/>
        <v>à renseigner</v>
      </c>
    </row>
    <row r="1039" spans="1:4" x14ac:dyDescent="0.25">
      <c r="A1039" s="93" t="s">
        <v>686</v>
      </c>
      <c r="B1039" s="19">
        <v>1</v>
      </c>
      <c r="C1039" s="76"/>
      <c r="D1039" s="33" t="str">
        <f t="shared" si="75"/>
        <v>à renseigner</v>
      </c>
    </row>
    <row r="1040" spans="1:4" x14ac:dyDescent="0.25">
      <c r="A1040" s="93" t="s">
        <v>625</v>
      </c>
      <c r="B1040" s="19">
        <v>1</v>
      </c>
      <c r="C1040" s="76"/>
      <c r="D1040" s="33" t="str">
        <f t="shared" si="75"/>
        <v>à renseigner</v>
      </c>
    </row>
    <row r="1041" spans="1:4" x14ac:dyDescent="0.25">
      <c r="A1041" s="93" t="s">
        <v>687</v>
      </c>
      <c r="B1041" s="19">
        <v>2</v>
      </c>
      <c r="C1041" s="76"/>
      <c r="D1041" s="33" t="str">
        <f t="shared" si="75"/>
        <v>à renseigner</v>
      </c>
    </row>
    <row r="1042" spans="1:4" x14ac:dyDescent="0.25">
      <c r="A1042" s="93" t="s">
        <v>688</v>
      </c>
      <c r="B1042" s="19">
        <v>1</v>
      </c>
      <c r="C1042" s="76"/>
      <c r="D1042" s="33" t="str">
        <f t="shared" si="75"/>
        <v>à renseigner</v>
      </c>
    </row>
    <row r="1043" spans="1:4" x14ac:dyDescent="0.25">
      <c r="A1043" s="93" t="s">
        <v>689</v>
      </c>
      <c r="B1043" s="19">
        <v>1</v>
      </c>
      <c r="C1043" s="76"/>
      <c r="D1043" s="33" t="str">
        <f t="shared" si="75"/>
        <v>à renseigner</v>
      </c>
    </row>
    <row r="1044" spans="1:4" x14ac:dyDescent="0.25">
      <c r="A1044" s="93" t="s">
        <v>690</v>
      </c>
      <c r="B1044" s="19">
        <v>1</v>
      </c>
      <c r="C1044" s="76"/>
      <c r="D1044" s="33" t="str">
        <f t="shared" si="75"/>
        <v>à renseigner</v>
      </c>
    </row>
    <row r="1045" spans="1:4" x14ac:dyDescent="0.25">
      <c r="A1045" s="93" t="s">
        <v>176</v>
      </c>
      <c r="B1045" s="19">
        <v>1</v>
      </c>
      <c r="C1045" s="76"/>
      <c r="D1045" s="33" t="str">
        <f t="shared" si="75"/>
        <v>à renseigner</v>
      </c>
    </row>
    <row r="1046" spans="1:4" x14ac:dyDescent="0.25">
      <c r="A1046" s="93" t="s">
        <v>25</v>
      </c>
      <c r="B1046" s="19">
        <v>1</v>
      </c>
      <c r="C1046" s="76"/>
      <c r="D1046" s="33" t="str">
        <f t="shared" si="75"/>
        <v>à renseigner</v>
      </c>
    </row>
    <row r="1047" spans="1:4" x14ac:dyDescent="0.25">
      <c r="A1047" s="93" t="s">
        <v>24</v>
      </c>
      <c r="B1047" s="19">
        <v>1</v>
      </c>
      <c r="C1047" s="76"/>
      <c r="D1047" s="33" t="str">
        <f t="shared" si="75"/>
        <v>à renseigner</v>
      </c>
    </row>
    <row r="1048" spans="1:4" x14ac:dyDescent="0.25">
      <c r="A1048" s="93" t="s">
        <v>289</v>
      </c>
      <c r="B1048" s="19">
        <v>1</v>
      </c>
      <c r="C1048" s="76"/>
      <c r="D1048" s="33" t="str">
        <f t="shared" si="75"/>
        <v>à renseigner</v>
      </c>
    </row>
    <row r="1049" spans="1:4" x14ac:dyDescent="0.25">
      <c r="A1049" s="93" t="s">
        <v>691</v>
      </c>
      <c r="B1049" s="19">
        <v>1</v>
      </c>
      <c r="C1049" s="76"/>
      <c r="D1049" s="33" t="str">
        <f t="shared" si="75"/>
        <v>à renseigner</v>
      </c>
    </row>
    <row r="1050" spans="1:4" x14ac:dyDescent="0.25">
      <c r="A1050" s="93" t="s">
        <v>182</v>
      </c>
      <c r="B1050" s="19">
        <v>2</v>
      </c>
      <c r="C1050" s="76"/>
      <c r="D1050" s="33" t="str">
        <f t="shared" si="75"/>
        <v>à renseigner</v>
      </c>
    </row>
    <row r="1051" spans="1:4" x14ac:dyDescent="0.25">
      <c r="A1051" s="93" t="s">
        <v>692</v>
      </c>
      <c r="B1051" s="19">
        <v>4</v>
      </c>
      <c r="C1051" s="76"/>
      <c r="D1051" s="33" t="str">
        <f t="shared" si="75"/>
        <v>à renseigner</v>
      </c>
    </row>
    <row r="1052" spans="1:4" x14ac:dyDescent="0.25">
      <c r="A1052" s="93" t="s">
        <v>430</v>
      </c>
      <c r="B1052" s="19">
        <v>4</v>
      </c>
      <c r="C1052" s="76"/>
      <c r="D1052" s="33" t="str">
        <f t="shared" si="75"/>
        <v>à renseigner</v>
      </c>
    </row>
    <row r="1053" spans="1:4" x14ac:dyDescent="0.25">
      <c r="A1053" s="93" t="s">
        <v>693</v>
      </c>
      <c r="B1053" s="19">
        <v>1</v>
      </c>
      <c r="C1053" s="76"/>
      <c r="D1053" s="33" t="str">
        <f t="shared" si="75"/>
        <v>à renseigner</v>
      </c>
    </row>
    <row r="1054" spans="1:4" x14ac:dyDescent="0.25">
      <c r="A1054" s="93" t="s">
        <v>299</v>
      </c>
      <c r="B1054" s="19">
        <v>1</v>
      </c>
      <c r="C1054" s="76"/>
      <c r="D1054" s="33" t="str">
        <f t="shared" si="75"/>
        <v>à renseigner</v>
      </c>
    </row>
    <row r="1055" spans="1:4" x14ac:dyDescent="0.25">
      <c r="A1055" s="93" t="s">
        <v>694</v>
      </c>
      <c r="B1055" s="19">
        <v>1</v>
      </c>
      <c r="C1055" s="76"/>
      <c r="D1055" s="33" t="str">
        <f t="shared" ref="D1055:D1057" si="76">IF(C1055="","à renseigner",B1055*C1055)</f>
        <v>à renseigner</v>
      </c>
    </row>
    <row r="1056" spans="1:4" x14ac:dyDescent="0.25">
      <c r="A1056" s="93" t="s">
        <v>695</v>
      </c>
      <c r="B1056" s="19">
        <v>2</v>
      </c>
      <c r="C1056" s="76"/>
      <c r="D1056" s="33" t="str">
        <f t="shared" si="76"/>
        <v>à renseigner</v>
      </c>
    </row>
    <row r="1057" spans="1:4" x14ac:dyDescent="0.25">
      <c r="A1057" s="93" t="s">
        <v>696</v>
      </c>
      <c r="B1057" s="19">
        <v>3</v>
      </c>
      <c r="C1057" s="76"/>
      <c r="D1057" s="33" t="str">
        <f t="shared" si="76"/>
        <v>à renseigner</v>
      </c>
    </row>
    <row r="1058" spans="1:4" x14ac:dyDescent="0.25">
      <c r="A1058" s="93"/>
      <c r="B1058" s="18" t="s">
        <v>29</v>
      </c>
      <c r="C1058" s="8" t="s">
        <v>697</v>
      </c>
      <c r="D1058" s="33">
        <f>SUM(D991:D1057)</f>
        <v>0</v>
      </c>
    </row>
    <row r="1059" spans="1:4" x14ac:dyDescent="0.25">
      <c r="A1059" s="92" t="s">
        <v>698</v>
      </c>
      <c r="B1059" s="19"/>
      <c r="C1059" s="75"/>
      <c r="D1059" s="33"/>
    </row>
    <row r="1060" spans="1:4" x14ac:dyDescent="0.25">
      <c r="A1060" s="93" t="s">
        <v>699</v>
      </c>
      <c r="B1060" s="19">
        <v>1</v>
      </c>
      <c r="C1060" s="76"/>
      <c r="D1060" s="33" t="str">
        <f t="shared" ref="D1060:D1087" si="77">IF(C1060="","à renseigner",B1060*C1060)</f>
        <v>à renseigner</v>
      </c>
    </row>
    <row r="1061" spans="1:4" x14ac:dyDescent="0.25">
      <c r="A1061" s="93" t="s">
        <v>700</v>
      </c>
      <c r="B1061" s="19">
        <v>1</v>
      </c>
      <c r="C1061" s="76"/>
      <c r="D1061" s="33" t="str">
        <f t="shared" si="77"/>
        <v>à renseigner</v>
      </c>
    </row>
    <row r="1062" spans="1:4" x14ac:dyDescent="0.25">
      <c r="A1062" s="93" t="s">
        <v>701</v>
      </c>
      <c r="B1062" s="19">
        <v>1</v>
      </c>
      <c r="C1062" s="76"/>
      <c r="D1062" s="33" t="str">
        <f t="shared" si="77"/>
        <v>à renseigner</v>
      </c>
    </row>
    <row r="1063" spans="1:4" x14ac:dyDescent="0.25">
      <c r="A1063" s="93" t="s">
        <v>702</v>
      </c>
      <c r="B1063" s="19">
        <v>1</v>
      </c>
      <c r="C1063" s="76"/>
      <c r="D1063" s="33" t="str">
        <f t="shared" si="77"/>
        <v>à renseigner</v>
      </c>
    </row>
    <row r="1064" spans="1:4" x14ac:dyDescent="0.25">
      <c r="A1064" s="93" t="s">
        <v>703</v>
      </c>
      <c r="B1064" s="19">
        <v>1</v>
      </c>
      <c r="C1064" s="76"/>
      <c r="D1064" s="33" t="str">
        <f t="shared" si="77"/>
        <v>à renseigner</v>
      </c>
    </row>
    <row r="1065" spans="1:4" x14ac:dyDescent="0.25">
      <c r="A1065" s="93" t="s">
        <v>704</v>
      </c>
      <c r="B1065" s="19">
        <v>2</v>
      </c>
      <c r="C1065" s="76"/>
      <c r="D1065" s="33" t="str">
        <f t="shared" si="77"/>
        <v>à renseigner</v>
      </c>
    </row>
    <row r="1066" spans="1:4" x14ac:dyDescent="0.25">
      <c r="A1066" s="93" t="s">
        <v>705</v>
      </c>
      <c r="B1066" s="19">
        <v>1</v>
      </c>
      <c r="C1066" s="76"/>
      <c r="D1066" s="33" t="str">
        <f t="shared" si="77"/>
        <v>à renseigner</v>
      </c>
    </row>
    <row r="1067" spans="1:4" x14ac:dyDescent="0.25">
      <c r="A1067" s="93" t="s">
        <v>706</v>
      </c>
      <c r="B1067" s="19">
        <v>1</v>
      </c>
      <c r="C1067" s="76"/>
      <c r="D1067" s="33" t="str">
        <f t="shared" si="77"/>
        <v>à renseigner</v>
      </c>
    </row>
    <row r="1068" spans="1:4" x14ac:dyDescent="0.25">
      <c r="A1068" s="93" t="s">
        <v>707</v>
      </c>
      <c r="B1068" s="19">
        <v>10</v>
      </c>
      <c r="C1068" s="76"/>
      <c r="D1068" s="33" t="str">
        <f t="shared" si="77"/>
        <v>à renseigner</v>
      </c>
    </row>
    <row r="1069" spans="1:4" x14ac:dyDescent="0.25">
      <c r="A1069" s="93" t="s">
        <v>708</v>
      </c>
      <c r="B1069" s="19">
        <v>1</v>
      </c>
      <c r="C1069" s="76"/>
      <c r="D1069" s="33" t="str">
        <f t="shared" si="77"/>
        <v>à renseigner</v>
      </c>
    </row>
    <row r="1070" spans="1:4" x14ac:dyDescent="0.25">
      <c r="A1070" s="93" t="s">
        <v>704</v>
      </c>
      <c r="B1070" s="19">
        <v>2</v>
      </c>
      <c r="C1070" s="76"/>
      <c r="D1070" s="33" t="str">
        <f t="shared" si="77"/>
        <v>à renseigner</v>
      </c>
    </row>
    <row r="1071" spans="1:4" x14ac:dyDescent="0.25">
      <c r="A1071" s="93" t="s">
        <v>709</v>
      </c>
      <c r="B1071" s="19">
        <v>1</v>
      </c>
      <c r="C1071" s="76"/>
      <c r="D1071" s="33" t="str">
        <f t="shared" si="77"/>
        <v>à renseigner</v>
      </c>
    </row>
    <row r="1072" spans="1:4" x14ac:dyDescent="0.25">
      <c r="A1072" s="93" t="s">
        <v>710</v>
      </c>
      <c r="B1072" s="19">
        <v>1</v>
      </c>
      <c r="C1072" s="76"/>
      <c r="D1072" s="33" t="str">
        <f t="shared" si="77"/>
        <v>à renseigner</v>
      </c>
    </row>
    <row r="1073" spans="1:4" x14ac:dyDescent="0.25">
      <c r="A1073" s="93" t="s">
        <v>711</v>
      </c>
      <c r="B1073" s="19">
        <v>1</v>
      </c>
      <c r="C1073" s="76"/>
      <c r="D1073" s="33" t="str">
        <f t="shared" si="77"/>
        <v>à renseigner</v>
      </c>
    </row>
    <row r="1074" spans="1:4" x14ac:dyDescent="0.25">
      <c r="A1074" s="93" t="s">
        <v>704</v>
      </c>
      <c r="B1074" s="19">
        <v>2</v>
      </c>
      <c r="C1074" s="76"/>
      <c r="D1074" s="33" t="str">
        <f t="shared" si="77"/>
        <v>à renseigner</v>
      </c>
    </row>
    <row r="1075" spans="1:4" x14ac:dyDescent="0.25">
      <c r="A1075" s="93" t="s">
        <v>709</v>
      </c>
      <c r="B1075" s="19">
        <v>1</v>
      </c>
      <c r="C1075" s="76"/>
      <c r="D1075" s="33" t="str">
        <f t="shared" si="77"/>
        <v>à renseigner</v>
      </c>
    </row>
    <row r="1076" spans="1:4" x14ac:dyDescent="0.25">
      <c r="A1076" s="93" t="s">
        <v>710</v>
      </c>
      <c r="B1076" s="19">
        <v>1</v>
      </c>
      <c r="C1076" s="76"/>
      <c r="D1076" s="33" t="str">
        <f t="shared" si="77"/>
        <v>à renseigner</v>
      </c>
    </row>
    <row r="1077" spans="1:4" x14ac:dyDescent="0.25">
      <c r="A1077" s="93" t="s">
        <v>712</v>
      </c>
      <c r="B1077" s="19">
        <v>1</v>
      </c>
      <c r="C1077" s="76"/>
      <c r="D1077" s="33" t="str">
        <f t="shared" si="77"/>
        <v>à renseigner</v>
      </c>
    </row>
    <row r="1078" spans="1:4" x14ac:dyDescent="0.25">
      <c r="A1078" s="93" t="s">
        <v>191</v>
      </c>
      <c r="B1078" s="19">
        <v>1</v>
      </c>
      <c r="C1078" s="76"/>
      <c r="D1078" s="33" t="str">
        <f t="shared" si="77"/>
        <v>à renseigner</v>
      </c>
    </row>
    <row r="1079" spans="1:4" x14ac:dyDescent="0.25">
      <c r="A1079" s="93" t="s">
        <v>202</v>
      </c>
      <c r="B1079" s="19">
        <v>1</v>
      </c>
      <c r="C1079" s="76"/>
      <c r="D1079" s="33" t="str">
        <f t="shared" si="77"/>
        <v>à renseigner</v>
      </c>
    </row>
    <row r="1080" spans="1:4" x14ac:dyDescent="0.25">
      <c r="A1080" s="93" t="s">
        <v>25</v>
      </c>
      <c r="B1080" s="19">
        <v>1</v>
      </c>
      <c r="C1080" s="76"/>
      <c r="D1080" s="33" t="str">
        <f t="shared" si="77"/>
        <v>à renseigner</v>
      </c>
    </row>
    <row r="1081" spans="1:4" x14ac:dyDescent="0.25">
      <c r="A1081" s="93" t="s">
        <v>24</v>
      </c>
      <c r="B1081" s="19">
        <v>1</v>
      </c>
      <c r="C1081" s="76"/>
      <c r="D1081" s="33" t="str">
        <f t="shared" si="77"/>
        <v>à renseigner</v>
      </c>
    </row>
    <row r="1082" spans="1:4" x14ac:dyDescent="0.25">
      <c r="A1082" s="93" t="s">
        <v>713</v>
      </c>
      <c r="B1082" s="19">
        <v>6</v>
      </c>
      <c r="C1082" s="76"/>
      <c r="D1082" s="33" t="str">
        <f t="shared" si="77"/>
        <v>à renseigner</v>
      </c>
    </row>
    <row r="1083" spans="1:4" x14ac:dyDescent="0.25">
      <c r="A1083" s="93" t="s">
        <v>714</v>
      </c>
      <c r="B1083" s="19">
        <v>1</v>
      </c>
      <c r="C1083" s="76"/>
      <c r="D1083" s="33" t="str">
        <f t="shared" si="77"/>
        <v>à renseigner</v>
      </c>
    </row>
    <row r="1084" spans="1:4" x14ac:dyDescent="0.25">
      <c r="A1084" s="93" t="s">
        <v>715</v>
      </c>
      <c r="B1084" s="19">
        <v>2</v>
      </c>
      <c r="C1084" s="76"/>
      <c r="D1084" s="33" t="str">
        <f t="shared" si="77"/>
        <v>à renseigner</v>
      </c>
    </row>
    <row r="1085" spans="1:4" x14ac:dyDescent="0.25">
      <c r="A1085" s="93" t="s">
        <v>716</v>
      </c>
      <c r="B1085" s="19">
        <v>2</v>
      </c>
      <c r="C1085" s="76"/>
      <c r="D1085" s="33" t="str">
        <f t="shared" si="77"/>
        <v>à renseigner</v>
      </c>
    </row>
    <row r="1086" spans="1:4" x14ac:dyDescent="0.25">
      <c r="A1086" s="93" t="s">
        <v>717</v>
      </c>
      <c r="B1086" s="19">
        <v>1</v>
      </c>
      <c r="C1086" s="76"/>
      <c r="D1086" s="33" t="str">
        <f t="shared" si="77"/>
        <v>à renseigner</v>
      </c>
    </row>
    <row r="1087" spans="1:4" x14ac:dyDescent="0.25">
      <c r="A1087" s="93" t="s">
        <v>718</v>
      </c>
      <c r="B1087" s="19">
        <v>1</v>
      </c>
      <c r="C1087" s="76"/>
      <c r="D1087" s="33" t="str">
        <f t="shared" si="77"/>
        <v>à renseigner</v>
      </c>
    </row>
    <row r="1088" spans="1:4" x14ac:dyDescent="0.25">
      <c r="A1088" s="93"/>
      <c r="B1088" s="18" t="s">
        <v>29</v>
      </c>
      <c r="C1088" s="8" t="s">
        <v>719</v>
      </c>
      <c r="D1088" s="33">
        <f>SUM(D1060:D1087)</f>
        <v>0</v>
      </c>
    </row>
    <row r="1089" spans="1:4" x14ac:dyDescent="0.25">
      <c r="A1089" s="92" t="s">
        <v>720</v>
      </c>
      <c r="B1089" s="19"/>
      <c r="C1089" s="75"/>
      <c r="D1089" s="33"/>
    </row>
    <row r="1090" spans="1:4" x14ac:dyDescent="0.25">
      <c r="A1090" s="93" t="s">
        <v>721</v>
      </c>
      <c r="B1090" s="19">
        <v>1</v>
      </c>
      <c r="C1090" s="76"/>
      <c r="D1090" s="33" t="str">
        <f t="shared" ref="D1090:D1108" si="78">IF(C1090="","à renseigner",B1090*C1090)</f>
        <v>à renseigner</v>
      </c>
    </row>
    <row r="1091" spans="1:4" x14ac:dyDescent="0.25">
      <c r="A1091" s="93" t="s">
        <v>704</v>
      </c>
      <c r="B1091" s="19">
        <v>2</v>
      </c>
      <c r="C1091" s="76"/>
      <c r="D1091" s="33" t="str">
        <f t="shared" si="78"/>
        <v>à renseigner</v>
      </c>
    </row>
    <row r="1092" spans="1:4" x14ac:dyDescent="0.25">
      <c r="A1092" s="93" t="s">
        <v>709</v>
      </c>
      <c r="B1092" s="19">
        <v>1</v>
      </c>
      <c r="C1092" s="76"/>
      <c r="D1092" s="33" t="str">
        <f t="shared" si="78"/>
        <v>à renseigner</v>
      </c>
    </row>
    <row r="1093" spans="1:4" x14ac:dyDescent="0.25">
      <c r="A1093" s="93" t="s">
        <v>710</v>
      </c>
      <c r="B1093" s="19">
        <v>1</v>
      </c>
      <c r="C1093" s="76"/>
      <c r="D1093" s="33" t="str">
        <f t="shared" si="78"/>
        <v>à renseigner</v>
      </c>
    </row>
    <row r="1094" spans="1:4" x14ac:dyDescent="0.25">
      <c r="A1094" s="93" t="s">
        <v>722</v>
      </c>
      <c r="B1094" s="19">
        <v>1</v>
      </c>
      <c r="C1094" s="76"/>
      <c r="D1094" s="33" t="str">
        <f t="shared" si="78"/>
        <v>à renseigner</v>
      </c>
    </row>
    <row r="1095" spans="1:4" x14ac:dyDescent="0.25">
      <c r="A1095" s="93" t="s">
        <v>704</v>
      </c>
      <c r="B1095" s="19">
        <v>2</v>
      </c>
      <c r="C1095" s="76"/>
      <c r="D1095" s="33" t="str">
        <f t="shared" si="78"/>
        <v>à renseigner</v>
      </c>
    </row>
    <row r="1096" spans="1:4" x14ac:dyDescent="0.25">
      <c r="A1096" s="93" t="s">
        <v>723</v>
      </c>
      <c r="B1096" s="19">
        <v>1</v>
      </c>
      <c r="C1096" s="76"/>
      <c r="D1096" s="33" t="str">
        <f t="shared" si="78"/>
        <v>à renseigner</v>
      </c>
    </row>
    <row r="1097" spans="1:4" x14ac:dyDescent="0.25">
      <c r="A1097" s="93" t="s">
        <v>710</v>
      </c>
      <c r="B1097" s="19">
        <v>1</v>
      </c>
      <c r="C1097" s="76"/>
      <c r="D1097" s="33" t="str">
        <f t="shared" si="78"/>
        <v>à renseigner</v>
      </c>
    </row>
    <row r="1098" spans="1:4" x14ac:dyDescent="0.25">
      <c r="A1098" s="93" t="s">
        <v>724</v>
      </c>
      <c r="B1098" s="19">
        <v>1</v>
      </c>
      <c r="C1098" s="76"/>
      <c r="D1098" s="33" t="str">
        <f t="shared" si="78"/>
        <v>à renseigner</v>
      </c>
    </row>
    <row r="1099" spans="1:4" x14ac:dyDescent="0.25">
      <c r="A1099" s="93" t="s">
        <v>704</v>
      </c>
      <c r="B1099" s="19">
        <v>2</v>
      </c>
      <c r="C1099" s="76"/>
      <c r="D1099" s="33" t="str">
        <f t="shared" si="78"/>
        <v>à renseigner</v>
      </c>
    </row>
    <row r="1100" spans="1:4" x14ac:dyDescent="0.25">
      <c r="A1100" s="93" t="s">
        <v>723</v>
      </c>
      <c r="B1100" s="19">
        <v>1</v>
      </c>
      <c r="C1100" s="76"/>
      <c r="D1100" s="33" t="str">
        <f t="shared" si="78"/>
        <v>à renseigner</v>
      </c>
    </row>
    <row r="1101" spans="1:4" x14ac:dyDescent="0.25">
      <c r="A1101" s="93" t="s">
        <v>710</v>
      </c>
      <c r="B1101" s="19">
        <v>1</v>
      </c>
      <c r="C1101" s="76"/>
      <c r="D1101" s="33" t="str">
        <f t="shared" si="78"/>
        <v>à renseigner</v>
      </c>
    </row>
    <row r="1102" spans="1:4" x14ac:dyDescent="0.25">
      <c r="A1102" s="93" t="s">
        <v>191</v>
      </c>
      <c r="B1102" s="19">
        <v>1</v>
      </c>
      <c r="C1102" s="76"/>
      <c r="D1102" s="33" t="str">
        <f t="shared" si="78"/>
        <v>à renseigner</v>
      </c>
    </row>
    <row r="1103" spans="1:4" x14ac:dyDescent="0.25">
      <c r="A1103" s="93" t="s">
        <v>202</v>
      </c>
      <c r="B1103" s="19">
        <v>1</v>
      </c>
      <c r="C1103" s="76"/>
      <c r="D1103" s="33" t="str">
        <f t="shared" si="78"/>
        <v>à renseigner</v>
      </c>
    </row>
    <row r="1104" spans="1:4" x14ac:dyDescent="0.25">
      <c r="A1104" s="93" t="s">
        <v>25</v>
      </c>
      <c r="B1104" s="19">
        <v>1</v>
      </c>
      <c r="C1104" s="76"/>
      <c r="D1104" s="33" t="str">
        <f t="shared" si="78"/>
        <v>à renseigner</v>
      </c>
    </row>
    <row r="1105" spans="1:4" x14ac:dyDescent="0.25">
      <c r="A1105" s="93" t="s">
        <v>24</v>
      </c>
      <c r="B1105" s="19">
        <v>1</v>
      </c>
      <c r="C1105" s="76"/>
      <c r="D1105" s="33" t="str">
        <f t="shared" si="78"/>
        <v>à renseigner</v>
      </c>
    </row>
    <row r="1106" spans="1:4" x14ac:dyDescent="0.25">
      <c r="A1106" s="93" t="s">
        <v>725</v>
      </c>
      <c r="B1106" s="19">
        <v>1</v>
      </c>
      <c r="C1106" s="76"/>
      <c r="D1106" s="33" t="str">
        <f t="shared" si="78"/>
        <v>à renseigner</v>
      </c>
    </row>
    <row r="1107" spans="1:4" x14ac:dyDescent="0.25">
      <c r="A1107" s="93" t="s">
        <v>726</v>
      </c>
      <c r="B1107" s="19">
        <v>1</v>
      </c>
      <c r="C1107" s="76"/>
      <c r="D1107" s="33" t="str">
        <f t="shared" si="78"/>
        <v>à renseigner</v>
      </c>
    </row>
    <row r="1108" spans="1:4" x14ac:dyDescent="0.25">
      <c r="A1108" s="93" t="s">
        <v>727</v>
      </c>
      <c r="B1108" s="19">
        <v>1</v>
      </c>
      <c r="C1108" s="76"/>
      <c r="D1108" s="33" t="str">
        <f t="shared" si="78"/>
        <v>à renseigner</v>
      </c>
    </row>
    <row r="1109" spans="1:4" x14ac:dyDescent="0.25">
      <c r="A1109" s="93"/>
      <c r="B1109" s="18" t="s">
        <v>29</v>
      </c>
      <c r="C1109" s="8" t="s">
        <v>728</v>
      </c>
      <c r="D1109" s="33">
        <f>SUM(D1090:D1108)</f>
        <v>0</v>
      </c>
    </row>
    <row r="1110" spans="1:4" x14ac:dyDescent="0.25">
      <c r="A1110" s="92" t="s">
        <v>729</v>
      </c>
      <c r="B1110" s="19"/>
      <c r="C1110" s="75"/>
      <c r="D1110" s="33"/>
    </row>
    <row r="1111" spans="1:4" x14ac:dyDescent="0.25">
      <c r="A1111" s="93" t="s">
        <v>730</v>
      </c>
      <c r="B1111" s="19">
        <v>1</v>
      </c>
      <c r="C1111" s="76"/>
      <c r="D1111" s="33" t="str">
        <f t="shared" ref="D1111:D1124" si="79">IF(C1111="","à renseigner",B1111*C1111)</f>
        <v>à renseigner</v>
      </c>
    </row>
    <row r="1112" spans="1:4" x14ac:dyDescent="0.25">
      <c r="A1112" s="93" t="s">
        <v>731</v>
      </c>
      <c r="B1112" s="19">
        <v>1</v>
      </c>
      <c r="C1112" s="76"/>
      <c r="D1112" s="33" t="str">
        <f t="shared" si="79"/>
        <v>à renseigner</v>
      </c>
    </row>
    <row r="1113" spans="1:4" x14ac:dyDescent="0.25">
      <c r="A1113" s="93" t="s">
        <v>732</v>
      </c>
      <c r="B1113" s="19">
        <v>1</v>
      </c>
      <c r="C1113" s="76"/>
      <c r="D1113" s="33" t="str">
        <f t="shared" si="79"/>
        <v>à renseigner</v>
      </c>
    </row>
    <row r="1114" spans="1:4" x14ac:dyDescent="0.25">
      <c r="A1114" s="93" t="s">
        <v>733</v>
      </c>
      <c r="B1114" s="19">
        <v>1</v>
      </c>
      <c r="C1114" s="76"/>
      <c r="D1114" s="33" t="str">
        <f t="shared" si="79"/>
        <v>à renseigner</v>
      </c>
    </row>
    <row r="1115" spans="1:4" x14ac:dyDescent="0.25">
      <c r="A1115" s="93" t="s">
        <v>704</v>
      </c>
      <c r="B1115" s="19">
        <v>2</v>
      </c>
      <c r="C1115" s="76"/>
      <c r="D1115" s="33" t="str">
        <f t="shared" si="79"/>
        <v>à renseigner</v>
      </c>
    </row>
    <row r="1116" spans="1:4" x14ac:dyDescent="0.25">
      <c r="A1116" s="93" t="s">
        <v>709</v>
      </c>
      <c r="B1116" s="19">
        <v>1</v>
      </c>
      <c r="C1116" s="76"/>
      <c r="D1116" s="33" t="str">
        <f t="shared" si="79"/>
        <v>à renseigner</v>
      </c>
    </row>
    <row r="1117" spans="1:4" x14ac:dyDescent="0.25">
      <c r="A1117" s="93" t="s">
        <v>710</v>
      </c>
      <c r="B1117" s="19">
        <v>1</v>
      </c>
      <c r="C1117" s="76"/>
      <c r="D1117" s="33" t="str">
        <f t="shared" si="79"/>
        <v>à renseigner</v>
      </c>
    </row>
    <row r="1118" spans="1:4" x14ac:dyDescent="0.25">
      <c r="A1118" s="93" t="s">
        <v>712</v>
      </c>
      <c r="B1118" s="19">
        <v>1</v>
      </c>
      <c r="C1118" s="76"/>
      <c r="D1118" s="33" t="str">
        <f t="shared" si="79"/>
        <v>à renseigner</v>
      </c>
    </row>
    <row r="1119" spans="1:4" x14ac:dyDescent="0.25">
      <c r="A1119" s="93" t="s">
        <v>191</v>
      </c>
      <c r="B1119" s="19">
        <v>1</v>
      </c>
      <c r="C1119" s="76"/>
      <c r="D1119" s="33" t="str">
        <f t="shared" si="79"/>
        <v>à renseigner</v>
      </c>
    </row>
    <row r="1120" spans="1:4" x14ac:dyDescent="0.25">
      <c r="A1120" s="93" t="s">
        <v>202</v>
      </c>
      <c r="B1120" s="19">
        <v>1</v>
      </c>
      <c r="C1120" s="76"/>
      <c r="D1120" s="33" t="str">
        <f t="shared" si="79"/>
        <v>à renseigner</v>
      </c>
    </row>
    <row r="1121" spans="1:4" x14ac:dyDescent="0.25">
      <c r="A1121" s="93" t="s">
        <v>25</v>
      </c>
      <c r="B1121" s="19">
        <v>1</v>
      </c>
      <c r="C1121" s="76"/>
      <c r="D1121" s="33" t="str">
        <f t="shared" si="79"/>
        <v>à renseigner</v>
      </c>
    </row>
    <row r="1122" spans="1:4" x14ac:dyDescent="0.25">
      <c r="A1122" s="93" t="s">
        <v>24</v>
      </c>
      <c r="B1122" s="19">
        <v>1</v>
      </c>
      <c r="C1122" s="76"/>
      <c r="D1122" s="33" t="str">
        <f t="shared" si="79"/>
        <v>à renseigner</v>
      </c>
    </row>
    <row r="1123" spans="1:4" x14ac:dyDescent="0.25">
      <c r="A1123" s="93" t="s">
        <v>734</v>
      </c>
      <c r="B1123" s="19">
        <v>2</v>
      </c>
      <c r="C1123" s="76"/>
      <c r="D1123" s="33" t="str">
        <f t="shared" si="79"/>
        <v>à renseigner</v>
      </c>
    </row>
    <row r="1124" spans="1:4" x14ac:dyDescent="0.25">
      <c r="A1124" s="93" t="s">
        <v>735</v>
      </c>
      <c r="B1124" s="19">
        <v>1</v>
      </c>
      <c r="C1124" s="76"/>
      <c r="D1124" s="33" t="str">
        <f t="shared" si="79"/>
        <v>à renseigner</v>
      </c>
    </row>
    <row r="1125" spans="1:4" x14ac:dyDescent="0.25">
      <c r="A1125" s="93"/>
      <c r="B1125" s="18" t="s">
        <v>29</v>
      </c>
      <c r="C1125" s="8" t="s">
        <v>736</v>
      </c>
      <c r="D1125" s="33">
        <f>SUM(D1111:D1124)</f>
        <v>0</v>
      </c>
    </row>
    <row r="1126" spans="1:4" x14ac:dyDescent="0.25">
      <c r="A1126" s="92" t="s">
        <v>737</v>
      </c>
      <c r="B1126" s="19"/>
      <c r="C1126" s="75"/>
      <c r="D1126" s="33"/>
    </row>
    <row r="1127" spans="1:4" x14ac:dyDescent="0.25">
      <c r="A1127" s="93" t="s">
        <v>738</v>
      </c>
      <c r="B1127" s="19">
        <v>3</v>
      </c>
      <c r="C1127" s="76"/>
      <c r="D1127" s="33" t="str">
        <f t="shared" ref="D1127:D1150" si="80">IF(C1127="","à renseigner",B1127*C1127)</f>
        <v>à renseigner</v>
      </c>
    </row>
    <row r="1128" spans="1:4" x14ac:dyDescent="0.25">
      <c r="A1128" s="93" t="s">
        <v>739</v>
      </c>
      <c r="B1128" s="19">
        <v>2</v>
      </c>
      <c r="C1128" s="76"/>
      <c r="D1128" s="33" t="str">
        <f t="shared" si="80"/>
        <v>à renseigner</v>
      </c>
    </row>
    <row r="1129" spans="1:4" x14ac:dyDescent="0.25">
      <c r="A1129" s="93" t="s">
        <v>740</v>
      </c>
      <c r="B1129" s="19">
        <v>1</v>
      </c>
      <c r="C1129" s="76"/>
      <c r="D1129" s="33" t="str">
        <f t="shared" si="80"/>
        <v>à renseigner</v>
      </c>
    </row>
    <row r="1130" spans="1:4" x14ac:dyDescent="0.25">
      <c r="A1130" s="93" t="s">
        <v>741</v>
      </c>
      <c r="B1130" s="19">
        <v>1</v>
      </c>
      <c r="C1130" s="76"/>
      <c r="D1130" s="33" t="str">
        <f t="shared" si="80"/>
        <v>à renseigner</v>
      </c>
    </row>
    <row r="1131" spans="1:4" x14ac:dyDescent="0.25">
      <c r="A1131" s="93" t="s">
        <v>704</v>
      </c>
      <c r="B1131" s="19">
        <v>2</v>
      </c>
      <c r="C1131" s="76"/>
      <c r="D1131" s="33" t="str">
        <f t="shared" si="80"/>
        <v>à renseigner</v>
      </c>
    </row>
    <row r="1132" spans="1:4" x14ac:dyDescent="0.25">
      <c r="A1132" s="93" t="s">
        <v>709</v>
      </c>
      <c r="B1132" s="19">
        <v>1</v>
      </c>
      <c r="C1132" s="76"/>
      <c r="D1132" s="33" t="str">
        <f t="shared" si="80"/>
        <v>à renseigner</v>
      </c>
    </row>
    <row r="1133" spans="1:4" x14ac:dyDescent="0.25">
      <c r="A1133" s="93" t="s">
        <v>710</v>
      </c>
      <c r="B1133" s="19">
        <v>1</v>
      </c>
      <c r="C1133" s="76"/>
      <c r="D1133" s="33" t="str">
        <f t="shared" si="80"/>
        <v>à renseigner</v>
      </c>
    </row>
    <row r="1134" spans="1:4" x14ac:dyDescent="0.25">
      <c r="A1134" s="93" t="s">
        <v>742</v>
      </c>
      <c r="B1134" s="19">
        <v>1</v>
      </c>
      <c r="C1134" s="76"/>
      <c r="D1134" s="33" t="str">
        <f t="shared" si="80"/>
        <v>à renseigner</v>
      </c>
    </row>
    <row r="1135" spans="1:4" x14ac:dyDescent="0.25">
      <c r="A1135" s="93" t="s">
        <v>704</v>
      </c>
      <c r="B1135" s="19">
        <v>2</v>
      </c>
      <c r="C1135" s="76"/>
      <c r="D1135" s="33" t="str">
        <f t="shared" si="80"/>
        <v>à renseigner</v>
      </c>
    </row>
    <row r="1136" spans="1:4" x14ac:dyDescent="0.25">
      <c r="A1136" s="93" t="s">
        <v>743</v>
      </c>
      <c r="B1136" s="19">
        <v>1</v>
      </c>
      <c r="C1136" s="76"/>
      <c r="D1136" s="33" t="str">
        <f t="shared" si="80"/>
        <v>à renseigner</v>
      </c>
    </row>
    <row r="1137" spans="1:4" x14ac:dyDescent="0.25">
      <c r="A1137" s="93" t="s">
        <v>710</v>
      </c>
      <c r="B1137" s="19">
        <v>1</v>
      </c>
      <c r="C1137" s="76"/>
      <c r="D1137" s="33" t="str">
        <f t="shared" si="80"/>
        <v>à renseigner</v>
      </c>
    </row>
    <row r="1138" spans="1:4" x14ac:dyDescent="0.25">
      <c r="A1138" s="93" t="s">
        <v>744</v>
      </c>
      <c r="B1138" s="19">
        <v>1</v>
      </c>
      <c r="C1138" s="76"/>
      <c r="D1138" s="33" t="str">
        <f t="shared" si="80"/>
        <v>à renseigner</v>
      </c>
    </row>
    <row r="1139" spans="1:4" x14ac:dyDescent="0.25">
      <c r="A1139" s="93" t="s">
        <v>704</v>
      </c>
      <c r="B1139" s="19">
        <v>2</v>
      </c>
      <c r="C1139" s="76"/>
      <c r="D1139" s="33" t="str">
        <f t="shared" si="80"/>
        <v>à renseigner</v>
      </c>
    </row>
    <row r="1140" spans="1:4" x14ac:dyDescent="0.25">
      <c r="A1140" s="93" t="s">
        <v>745</v>
      </c>
      <c r="B1140" s="19">
        <v>1</v>
      </c>
      <c r="C1140" s="76"/>
      <c r="D1140" s="33" t="str">
        <f t="shared" si="80"/>
        <v>à renseigner</v>
      </c>
    </row>
    <row r="1141" spans="1:4" x14ac:dyDescent="0.25">
      <c r="A1141" s="93" t="s">
        <v>710</v>
      </c>
      <c r="B1141" s="19">
        <v>1</v>
      </c>
      <c r="C1141" s="76"/>
      <c r="D1141" s="33" t="str">
        <f t="shared" si="80"/>
        <v>à renseigner</v>
      </c>
    </row>
    <row r="1142" spans="1:4" x14ac:dyDescent="0.25">
      <c r="A1142" s="93" t="s">
        <v>746</v>
      </c>
      <c r="B1142" s="19">
        <v>1</v>
      </c>
      <c r="C1142" s="76"/>
      <c r="D1142" s="33" t="str">
        <f t="shared" si="80"/>
        <v>à renseigner</v>
      </c>
    </row>
    <row r="1143" spans="1:4" x14ac:dyDescent="0.25">
      <c r="A1143" s="93" t="s">
        <v>704</v>
      </c>
      <c r="B1143" s="19">
        <v>2</v>
      </c>
      <c r="C1143" s="76"/>
      <c r="D1143" s="33" t="str">
        <f t="shared" si="80"/>
        <v>à renseigner</v>
      </c>
    </row>
    <row r="1144" spans="1:4" x14ac:dyDescent="0.25">
      <c r="A1144" s="93" t="s">
        <v>745</v>
      </c>
      <c r="B1144" s="19">
        <v>1</v>
      </c>
      <c r="C1144" s="76"/>
      <c r="D1144" s="33" t="str">
        <f t="shared" si="80"/>
        <v>à renseigner</v>
      </c>
    </row>
    <row r="1145" spans="1:4" x14ac:dyDescent="0.25">
      <c r="A1145" s="93" t="s">
        <v>710</v>
      </c>
      <c r="B1145" s="19">
        <v>1</v>
      </c>
      <c r="C1145" s="76"/>
      <c r="D1145" s="33" t="str">
        <f t="shared" si="80"/>
        <v>à renseigner</v>
      </c>
    </row>
    <row r="1146" spans="1:4" x14ac:dyDescent="0.25">
      <c r="A1146" s="93" t="s">
        <v>712</v>
      </c>
      <c r="B1146" s="19">
        <v>1</v>
      </c>
      <c r="C1146" s="76"/>
      <c r="D1146" s="33" t="str">
        <f t="shared" si="80"/>
        <v>à renseigner</v>
      </c>
    </row>
    <row r="1147" spans="1:4" x14ac:dyDescent="0.25">
      <c r="A1147" s="93" t="s">
        <v>191</v>
      </c>
      <c r="B1147" s="19">
        <v>1</v>
      </c>
      <c r="C1147" s="76"/>
      <c r="D1147" s="33" t="str">
        <f t="shared" si="80"/>
        <v>à renseigner</v>
      </c>
    </row>
    <row r="1148" spans="1:4" x14ac:dyDescent="0.25">
      <c r="A1148" s="93" t="s">
        <v>202</v>
      </c>
      <c r="B1148" s="19">
        <v>1</v>
      </c>
      <c r="C1148" s="76"/>
      <c r="D1148" s="33" t="str">
        <f t="shared" si="80"/>
        <v>à renseigner</v>
      </c>
    </row>
    <row r="1149" spans="1:4" x14ac:dyDescent="0.25">
      <c r="A1149" s="93" t="s">
        <v>25</v>
      </c>
      <c r="B1149" s="19">
        <v>1</v>
      </c>
      <c r="C1149" s="76"/>
      <c r="D1149" s="33" t="str">
        <f t="shared" si="80"/>
        <v>à renseigner</v>
      </c>
    </row>
    <row r="1150" spans="1:4" x14ac:dyDescent="0.25">
      <c r="A1150" s="93" t="s">
        <v>24</v>
      </c>
      <c r="B1150" s="19">
        <v>1</v>
      </c>
      <c r="C1150" s="76"/>
      <c r="D1150" s="33" t="str">
        <f t="shared" si="80"/>
        <v>à renseigner</v>
      </c>
    </row>
    <row r="1151" spans="1:4" x14ac:dyDescent="0.25">
      <c r="A1151" s="93"/>
      <c r="B1151" s="18" t="s">
        <v>29</v>
      </c>
      <c r="C1151" s="8" t="s">
        <v>747</v>
      </c>
      <c r="D1151" s="33">
        <f>SUM(D1127:D1150)</f>
        <v>0</v>
      </c>
    </row>
    <row r="1152" spans="1:4" x14ac:dyDescent="0.25">
      <c r="A1152" s="92" t="s">
        <v>39</v>
      </c>
      <c r="B1152" s="19"/>
      <c r="C1152" s="75"/>
      <c r="D1152" s="33"/>
    </row>
    <row r="1153" spans="1:4" x14ac:dyDescent="0.25">
      <c r="A1153" s="93" t="s">
        <v>748</v>
      </c>
      <c r="B1153" s="19">
        <v>3</v>
      </c>
      <c r="C1153" s="76"/>
      <c r="D1153" s="33" t="str">
        <f t="shared" ref="D1153:D1161" si="81">IF(C1153="","à renseigner",B1153*C1153)</f>
        <v>à renseigner</v>
      </c>
    </row>
    <row r="1154" spans="1:4" x14ac:dyDescent="0.25">
      <c r="A1154" s="93" t="s">
        <v>749</v>
      </c>
      <c r="B1154" s="19">
        <v>1</v>
      </c>
      <c r="C1154" s="76"/>
      <c r="D1154" s="33" t="str">
        <f t="shared" si="81"/>
        <v>à renseigner</v>
      </c>
    </row>
    <row r="1155" spans="1:4" x14ac:dyDescent="0.25">
      <c r="A1155" s="93" t="s">
        <v>750</v>
      </c>
      <c r="B1155" s="19">
        <v>1</v>
      </c>
      <c r="C1155" s="76"/>
      <c r="D1155" s="33" t="str">
        <f t="shared" si="81"/>
        <v>à renseigner</v>
      </c>
    </row>
    <row r="1156" spans="1:4" x14ac:dyDescent="0.25">
      <c r="A1156" s="93" t="s">
        <v>751</v>
      </c>
      <c r="B1156" s="19">
        <v>1</v>
      </c>
      <c r="C1156" s="76"/>
      <c r="D1156" s="33" t="str">
        <f t="shared" si="81"/>
        <v>à renseigner</v>
      </c>
    </row>
    <row r="1157" spans="1:4" x14ac:dyDescent="0.25">
      <c r="A1157" s="93" t="s">
        <v>752</v>
      </c>
      <c r="B1157" s="19">
        <v>1</v>
      </c>
      <c r="C1157" s="76"/>
      <c r="D1157" s="33" t="str">
        <f t="shared" si="81"/>
        <v>à renseigner</v>
      </c>
    </row>
    <row r="1158" spans="1:4" x14ac:dyDescent="0.25">
      <c r="A1158" s="93" t="s">
        <v>753</v>
      </c>
      <c r="B1158" s="19">
        <v>1</v>
      </c>
      <c r="C1158" s="76"/>
      <c r="D1158" s="33" t="str">
        <f t="shared" si="81"/>
        <v>à renseigner</v>
      </c>
    </row>
    <row r="1159" spans="1:4" x14ac:dyDescent="0.25">
      <c r="A1159" s="93" t="s">
        <v>754</v>
      </c>
      <c r="B1159" s="19">
        <v>3</v>
      </c>
      <c r="C1159" s="76"/>
      <c r="D1159" s="33" t="str">
        <f t="shared" si="81"/>
        <v>à renseigner</v>
      </c>
    </row>
    <row r="1160" spans="1:4" x14ac:dyDescent="0.25">
      <c r="A1160" s="93" t="s">
        <v>751</v>
      </c>
      <c r="B1160" s="19">
        <v>1</v>
      </c>
      <c r="C1160" s="76"/>
      <c r="D1160" s="33" t="str">
        <f t="shared" si="81"/>
        <v>à renseigner</v>
      </c>
    </row>
    <row r="1161" spans="1:4" x14ac:dyDescent="0.25">
      <c r="A1161" s="93" t="s">
        <v>755</v>
      </c>
      <c r="B1161" s="19">
        <v>2</v>
      </c>
      <c r="C1161" s="76"/>
      <c r="D1161" s="33" t="str">
        <f t="shared" si="81"/>
        <v>à renseigner</v>
      </c>
    </row>
    <row r="1162" spans="1:4" x14ac:dyDescent="0.25">
      <c r="A1162" s="93"/>
      <c r="B1162" s="18" t="s">
        <v>29</v>
      </c>
      <c r="C1162" s="8" t="s">
        <v>756</v>
      </c>
      <c r="D1162" s="33">
        <f>SUM(D1153:D1161)</f>
        <v>0</v>
      </c>
    </row>
    <row r="1163" spans="1:4" x14ac:dyDescent="0.25">
      <c r="A1163" s="92" t="s">
        <v>757</v>
      </c>
      <c r="B1163" s="19"/>
      <c r="C1163" s="75"/>
      <c r="D1163" s="33"/>
    </row>
    <row r="1164" spans="1:4" x14ac:dyDescent="0.25">
      <c r="A1164" s="93" t="s">
        <v>758</v>
      </c>
      <c r="B1164" s="19">
        <v>195</v>
      </c>
      <c r="C1164" s="76"/>
      <c r="D1164" s="33" t="str">
        <f t="shared" ref="D1164:D1168" si="82">IF(C1164="","à renseigner",B1164*C1164)</f>
        <v>à renseigner</v>
      </c>
    </row>
    <row r="1165" spans="1:4" x14ac:dyDescent="0.25">
      <c r="A1165" s="93" t="s">
        <v>51</v>
      </c>
      <c r="B1165" s="19">
        <v>3</v>
      </c>
      <c r="C1165" s="76"/>
      <c r="D1165" s="33" t="str">
        <f t="shared" si="82"/>
        <v>à renseigner</v>
      </c>
    </row>
    <row r="1166" spans="1:4" x14ac:dyDescent="0.25">
      <c r="A1166" s="93" t="s">
        <v>93</v>
      </c>
      <c r="B1166" s="19">
        <v>3</v>
      </c>
      <c r="C1166" s="76"/>
      <c r="D1166" s="33" t="str">
        <f t="shared" si="82"/>
        <v>à renseigner</v>
      </c>
    </row>
    <row r="1167" spans="1:4" x14ac:dyDescent="0.25">
      <c r="A1167" s="93" t="s">
        <v>107</v>
      </c>
      <c r="B1167" s="19">
        <v>3</v>
      </c>
      <c r="C1167" s="76"/>
      <c r="D1167" s="33" t="str">
        <f t="shared" si="82"/>
        <v>à renseigner</v>
      </c>
    </row>
    <row r="1168" spans="1:4" x14ac:dyDescent="0.25">
      <c r="A1168" s="93" t="s">
        <v>759</v>
      </c>
      <c r="B1168" s="19">
        <v>1</v>
      </c>
      <c r="C1168" s="76"/>
      <c r="D1168" s="33" t="str">
        <f t="shared" si="82"/>
        <v>à renseigner</v>
      </c>
    </row>
    <row r="1169" spans="1:4" x14ac:dyDescent="0.25">
      <c r="A1169" s="93"/>
      <c r="B1169" s="18" t="s">
        <v>29</v>
      </c>
      <c r="C1169" s="12" t="s">
        <v>760</v>
      </c>
      <c r="D1169" s="33">
        <f>SUM(D1164:D1168)</f>
        <v>0</v>
      </c>
    </row>
    <row r="1170" spans="1:4" x14ac:dyDescent="0.25">
      <c r="A1170" s="92" t="s">
        <v>761</v>
      </c>
      <c r="B1170" s="18"/>
      <c r="C1170" s="75"/>
      <c r="D1170" s="33"/>
    </row>
    <row r="1171" spans="1:4" x14ac:dyDescent="0.25">
      <c r="A1171" s="92" t="s">
        <v>762</v>
      </c>
      <c r="B1171" s="19"/>
      <c r="C1171" s="76"/>
      <c r="D1171" s="33"/>
    </row>
    <row r="1172" spans="1:4" x14ac:dyDescent="0.25">
      <c r="A1172" s="93" t="s">
        <v>763</v>
      </c>
      <c r="B1172" s="19">
        <v>3</v>
      </c>
      <c r="C1172" s="76"/>
      <c r="D1172" s="33" t="str">
        <f t="shared" ref="D1172:D1214" si="83">IF(C1172="","à renseigner",B1172*C1172)</f>
        <v>à renseigner</v>
      </c>
    </row>
    <row r="1173" spans="1:4" x14ac:dyDescent="0.25">
      <c r="A1173" s="93" t="s">
        <v>764</v>
      </c>
      <c r="B1173" s="19">
        <v>3</v>
      </c>
      <c r="C1173" s="76"/>
      <c r="D1173" s="33" t="str">
        <f t="shared" si="83"/>
        <v>à renseigner</v>
      </c>
    </row>
    <row r="1174" spans="1:4" x14ac:dyDescent="0.25">
      <c r="A1174" s="93" t="s">
        <v>765</v>
      </c>
      <c r="B1174" s="19">
        <v>3</v>
      </c>
      <c r="C1174" s="76"/>
      <c r="D1174" s="33" t="str">
        <f t="shared" si="83"/>
        <v>à renseigner</v>
      </c>
    </row>
    <row r="1175" spans="1:4" x14ac:dyDescent="0.25">
      <c r="A1175" s="93" t="s">
        <v>766</v>
      </c>
      <c r="B1175" s="19">
        <v>11</v>
      </c>
      <c r="C1175" s="76"/>
      <c r="D1175" s="33" t="str">
        <f t="shared" si="83"/>
        <v>à renseigner</v>
      </c>
    </row>
    <row r="1176" spans="1:4" x14ac:dyDescent="0.25">
      <c r="A1176" s="93" t="s">
        <v>767</v>
      </c>
      <c r="B1176" s="19">
        <v>3</v>
      </c>
      <c r="C1176" s="76"/>
      <c r="D1176" s="33" t="str">
        <f t="shared" si="83"/>
        <v>à renseigner</v>
      </c>
    </row>
    <row r="1177" spans="1:4" x14ac:dyDescent="0.25">
      <c r="A1177" s="93" t="s">
        <v>768</v>
      </c>
      <c r="B1177" s="19">
        <v>3</v>
      </c>
      <c r="C1177" s="76"/>
      <c r="D1177" s="33" t="str">
        <f t="shared" si="83"/>
        <v>à renseigner</v>
      </c>
    </row>
    <row r="1178" spans="1:4" x14ac:dyDescent="0.25">
      <c r="A1178" s="92" t="s">
        <v>769</v>
      </c>
      <c r="B1178" s="19"/>
      <c r="C1178" s="75"/>
      <c r="D1178" s="33"/>
    </row>
    <row r="1179" spans="1:4" x14ac:dyDescent="0.25">
      <c r="A1179" s="93" t="s">
        <v>331</v>
      </c>
      <c r="B1179" s="19">
        <v>8</v>
      </c>
      <c r="C1179" s="76"/>
      <c r="D1179" s="33" t="str">
        <f t="shared" si="83"/>
        <v>à renseigner</v>
      </c>
    </row>
    <row r="1180" spans="1:4" x14ac:dyDescent="0.25">
      <c r="A1180" s="93" t="s">
        <v>770</v>
      </c>
      <c r="B1180" s="19">
        <v>2</v>
      </c>
      <c r="C1180" s="76"/>
      <c r="D1180" s="33" t="str">
        <f t="shared" si="83"/>
        <v>à renseigner</v>
      </c>
    </row>
    <row r="1181" spans="1:4" x14ac:dyDescent="0.25">
      <c r="A1181" s="92" t="s">
        <v>771</v>
      </c>
      <c r="B1181" s="19"/>
      <c r="C1181" s="75"/>
      <c r="D1181" s="33"/>
    </row>
    <row r="1182" spans="1:4" x14ac:dyDescent="0.25">
      <c r="A1182" s="93" t="s">
        <v>772</v>
      </c>
      <c r="B1182" s="19">
        <v>1</v>
      </c>
      <c r="C1182" s="76"/>
      <c r="D1182" s="33" t="str">
        <f t="shared" si="83"/>
        <v>à renseigner</v>
      </c>
    </row>
    <row r="1183" spans="1:4" x14ac:dyDescent="0.25">
      <c r="A1183" s="93" t="s">
        <v>262</v>
      </c>
      <c r="B1183" s="19">
        <v>1</v>
      </c>
      <c r="C1183" s="76"/>
      <c r="D1183" s="33" t="str">
        <f t="shared" si="83"/>
        <v>à renseigner</v>
      </c>
    </row>
    <row r="1184" spans="1:4" x14ac:dyDescent="0.25">
      <c r="A1184" s="92" t="s">
        <v>773</v>
      </c>
      <c r="B1184" s="19"/>
      <c r="C1184" s="75"/>
      <c r="D1184" s="33"/>
    </row>
    <row r="1185" spans="1:4" x14ac:dyDescent="0.25">
      <c r="A1185" s="93" t="s">
        <v>774</v>
      </c>
      <c r="B1185" s="19">
        <v>1</v>
      </c>
      <c r="C1185" s="76"/>
      <c r="D1185" s="33" t="str">
        <f t="shared" si="83"/>
        <v>à renseigner</v>
      </c>
    </row>
    <row r="1186" spans="1:4" x14ac:dyDescent="0.25">
      <c r="A1186" s="93" t="s">
        <v>775</v>
      </c>
      <c r="B1186" s="19">
        <v>1</v>
      </c>
      <c r="C1186" s="76"/>
      <c r="D1186" s="33" t="str">
        <f t="shared" si="83"/>
        <v>à renseigner</v>
      </c>
    </row>
    <row r="1187" spans="1:4" x14ac:dyDescent="0.25">
      <c r="A1187" s="93" t="s">
        <v>776</v>
      </c>
      <c r="B1187" s="19">
        <v>1</v>
      </c>
      <c r="C1187" s="76"/>
      <c r="D1187" s="33" t="str">
        <f t="shared" si="83"/>
        <v>à renseigner</v>
      </c>
    </row>
    <row r="1188" spans="1:4" x14ac:dyDescent="0.25">
      <c r="A1188" s="93" t="s">
        <v>777</v>
      </c>
      <c r="B1188" s="19">
        <v>1</v>
      </c>
      <c r="C1188" s="76"/>
      <c r="D1188" s="33" t="str">
        <f t="shared" si="83"/>
        <v>à renseigner</v>
      </c>
    </row>
    <row r="1189" spans="1:4" x14ac:dyDescent="0.25">
      <c r="A1189" s="93" t="s">
        <v>778</v>
      </c>
      <c r="B1189" s="19">
        <v>1</v>
      </c>
      <c r="C1189" s="76"/>
      <c r="D1189" s="33" t="str">
        <f t="shared" si="83"/>
        <v>à renseigner</v>
      </c>
    </row>
    <row r="1190" spans="1:4" x14ac:dyDescent="0.25">
      <c r="A1190" s="93" t="s">
        <v>779</v>
      </c>
      <c r="B1190" s="19">
        <v>1</v>
      </c>
      <c r="C1190" s="76"/>
      <c r="D1190" s="33" t="str">
        <f t="shared" si="83"/>
        <v>à renseigner</v>
      </c>
    </row>
    <row r="1191" spans="1:4" x14ac:dyDescent="0.25">
      <c r="A1191" s="92" t="s">
        <v>780</v>
      </c>
      <c r="B1191" s="19"/>
      <c r="C1191" s="75"/>
      <c r="D1191" s="33"/>
    </row>
    <row r="1192" spans="1:4" x14ac:dyDescent="0.25">
      <c r="A1192" s="93" t="s">
        <v>781</v>
      </c>
      <c r="B1192" s="19">
        <v>4</v>
      </c>
      <c r="C1192" s="76"/>
      <c r="D1192" s="33" t="str">
        <f t="shared" si="83"/>
        <v>à renseigner</v>
      </c>
    </row>
    <row r="1193" spans="1:4" x14ac:dyDescent="0.25">
      <c r="A1193" s="93" t="s">
        <v>93</v>
      </c>
      <c r="B1193" s="19">
        <v>3</v>
      </c>
      <c r="C1193" s="76"/>
      <c r="D1193" s="33" t="str">
        <f t="shared" si="83"/>
        <v>à renseigner</v>
      </c>
    </row>
    <row r="1194" spans="1:4" x14ac:dyDescent="0.25">
      <c r="A1194" s="93" t="s">
        <v>107</v>
      </c>
      <c r="B1194" s="19">
        <v>3</v>
      </c>
      <c r="C1194" s="76"/>
      <c r="D1194" s="33" t="str">
        <f t="shared" si="83"/>
        <v>à renseigner</v>
      </c>
    </row>
    <row r="1195" spans="1:4" x14ac:dyDescent="0.25">
      <c r="A1195" s="92" t="s">
        <v>782</v>
      </c>
      <c r="B1195" s="19"/>
      <c r="C1195" s="75"/>
      <c r="D1195" s="33"/>
    </row>
    <row r="1196" spans="1:4" x14ac:dyDescent="0.25">
      <c r="A1196" s="93" t="s">
        <v>783</v>
      </c>
      <c r="B1196" s="19">
        <v>1</v>
      </c>
      <c r="C1196" s="76"/>
      <c r="D1196" s="33" t="str">
        <f t="shared" si="83"/>
        <v>à renseigner</v>
      </c>
    </row>
    <row r="1197" spans="1:4" x14ac:dyDescent="0.25">
      <c r="A1197" s="93" t="s">
        <v>93</v>
      </c>
      <c r="B1197" s="19">
        <v>1</v>
      </c>
      <c r="C1197" s="76"/>
      <c r="D1197" s="33" t="str">
        <f t="shared" si="83"/>
        <v>à renseigner</v>
      </c>
    </row>
    <row r="1198" spans="1:4" x14ac:dyDescent="0.25">
      <c r="A1198" s="93" t="s">
        <v>107</v>
      </c>
      <c r="B1198" s="19">
        <v>1</v>
      </c>
      <c r="C1198" s="76"/>
      <c r="D1198" s="33" t="str">
        <f t="shared" si="83"/>
        <v>à renseigner</v>
      </c>
    </row>
    <row r="1199" spans="1:4" x14ac:dyDescent="0.25">
      <c r="A1199" s="92" t="s">
        <v>784</v>
      </c>
      <c r="B1199" s="19"/>
      <c r="C1199" s="75"/>
      <c r="D1199" s="33"/>
    </row>
    <row r="1200" spans="1:4" x14ac:dyDescent="0.25">
      <c r="A1200" s="93" t="s">
        <v>781</v>
      </c>
      <c r="B1200" s="19">
        <v>1</v>
      </c>
      <c r="C1200" s="76"/>
      <c r="D1200" s="33" t="str">
        <f t="shared" si="83"/>
        <v>à renseigner</v>
      </c>
    </row>
    <row r="1201" spans="1:4" x14ac:dyDescent="0.25">
      <c r="A1201" s="93" t="s">
        <v>93</v>
      </c>
      <c r="B1201" s="19">
        <v>1</v>
      </c>
      <c r="C1201" s="76"/>
      <c r="D1201" s="33" t="str">
        <f t="shared" si="83"/>
        <v>à renseigner</v>
      </c>
    </row>
    <row r="1202" spans="1:4" x14ac:dyDescent="0.25">
      <c r="A1202" s="93" t="s">
        <v>107</v>
      </c>
      <c r="B1202" s="19">
        <v>1</v>
      </c>
      <c r="C1202" s="76"/>
      <c r="D1202" s="33" t="str">
        <f t="shared" si="83"/>
        <v>à renseigner</v>
      </c>
    </row>
    <row r="1203" spans="1:4" x14ac:dyDescent="0.25">
      <c r="A1203" s="92" t="s">
        <v>785</v>
      </c>
      <c r="B1203" s="19"/>
      <c r="C1203" s="75"/>
      <c r="D1203" s="33"/>
    </row>
    <row r="1204" spans="1:4" x14ac:dyDescent="0.25">
      <c r="A1204" s="93" t="s">
        <v>786</v>
      </c>
      <c r="B1204" s="19">
        <v>3</v>
      </c>
      <c r="C1204" s="76"/>
      <c r="D1204" s="33" t="str">
        <f t="shared" si="83"/>
        <v>à renseigner</v>
      </c>
    </row>
    <row r="1205" spans="1:4" x14ac:dyDescent="0.25">
      <c r="A1205" s="93" t="s">
        <v>93</v>
      </c>
      <c r="B1205" s="19">
        <v>3</v>
      </c>
      <c r="C1205" s="76"/>
      <c r="D1205" s="33" t="str">
        <f t="shared" si="83"/>
        <v>à renseigner</v>
      </c>
    </row>
    <row r="1206" spans="1:4" x14ac:dyDescent="0.25">
      <c r="A1206" s="93" t="s">
        <v>107</v>
      </c>
      <c r="B1206" s="19">
        <v>3</v>
      </c>
      <c r="C1206" s="76"/>
      <c r="D1206" s="33" t="str">
        <f t="shared" si="83"/>
        <v>à renseigner</v>
      </c>
    </row>
    <row r="1207" spans="1:4" x14ac:dyDescent="0.25">
      <c r="A1207" s="92" t="s">
        <v>787</v>
      </c>
      <c r="B1207" s="19"/>
      <c r="C1207" s="75"/>
      <c r="D1207" s="33"/>
    </row>
    <row r="1208" spans="1:4" x14ac:dyDescent="0.25">
      <c r="A1208" s="93" t="s">
        <v>788</v>
      </c>
      <c r="B1208" s="19">
        <v>1</v>
      </c>
      <c r="C1208" s="76"/>
      <c r="D1208" s="33" t="str">
        <f t="shared" si="83"/>
        <v>à renseigner</v>
      </c>
    </row>
    <row r="1209" spans="1:4" x14ac:dyDescent="0.25">
      <c r="A1209" s="92" t="s">
        <v>789</v>
      </c>
      <c r="B1209" s="19"/>
      <c r="C1209" s="75"/>
      <c r="D1209" s="33"/>
    </row>
    <row r="1210" spans="1:4" x14ac:dyDescent="0.25">
      <c r="A1210" s="93" t="s">
        <v>790</v>
      </c>
      <c r="B1210" s="19">
        <v>3</v>
      </c>
      <c r="C1210" s="76"/>
      <c r="D1210" s="33" t="str">
        <f t="shared" si="83"/>
        <v>à renseigner</v>
      </c>
    </row>
    <row r="1211" spans="1:4" x14ac:dyDescent="0.25">
      <c r="A1211" s="92" t="s">
        <v>791</v>
      </c>
      <c r="B1211" s="19"/>
      <c r="C1211" s="75"/>
      <c r="D1211" s="33"/>
    </row>
    <row r="1212" spans="1:4" x14ac:dyDescent="0.25">
      <c r="A1212" s="93" t="s">
        <v>792</v>
      </c>
      <c r="B1212" s="19">
        <v>2</v>
      </c>
      <c r="C1212" s="76"/>
      <c r="D1212" s="33" t="str">
        <f t="shared" si="83"/>
        <v>à renseigner</v>
      </c>
    </row>
    <row r="1213" spans="1:4" x14ac:dyDescent="0.25">
      <c r="A1213" s="92" t="s">
        <v>793</v>
      </c>
      <c r="B1213" s="19"/>
      <c r="C1213" s="75"/>
      <c r="D1213" s="33"/>
    </row>
    <row r="1214" spans="1:4" x14ac:dyDescent="0.25">
      <c r="A1214" s="93" t="s">
        <v>794</v>
      </c>
      <c r="B1214" s="19">
        <v>2</v>
      </c>
      <c r="C1214" s="76"/>
      <c r="D1214" s="33" t="str">
        <f t="shared" si="83"/>
        <v>à renseigner</v>
      </c>
    </row>
    <row r="1215" spans="1:4" x14ac:dyDescent="0.25">
      <c r="A1215" s="93"/>
      <c r="B1215" s="18" t="s">
        <v>29</v>
      </c>
      <c r="C1215" s="12" t="s">
        <v>795</v>
      </c>
      <c r="D1215" s="33">
        <f>SUM(D1171:D1214)</f>
        <v>0</v>
      </c>
    </row>
    <row r="1216" spans="1:4" x14ac:dyDescent="0.25">
      <c r="A1216" s="92" t="s">
        <v>119</v>
      </c>
      <c r="B1216" s="19"/>
      <c r="C1216" s="75"/>
      <c r="D1216" s="33"/>
    </row>
    <row r="1217" spans="1:4" ht="25.5" x14ac:dyDescent="0.25">
      <c r="A1217" s="93" t="s">
        <v>120</v>
      </c>
      <c r="B1217" s="19">
        <v>1</v>
      </c>
      <c r="C1217" s="76"/>
      <c r="D1217" s="33" t="str">
        <f t="shared" ref="D1217:D1221" si="84">IF(C1217="","à renseigner",B1217*C1217)</f>
        <v>à renseigner</v>
      </c>
    </row>
    <row r="1218" spans="1:4" ht="25.5" x14ac:dyDescent="0.25">
      <c r="A1218" s="93" t="s">
        <v>121</v>
      </c>
      <c r="B1218" s="19">
        <v>1</v>
      </c>
      <c r="C1218" s="76"/>
      <c r="D1218" s="33" t="str">
        <f t="shared" si="84"/>
        <v>à renseigner</v>
      </c>
    </row>
    <row r="1219" spans="1:4" x14ac:dyDescent="0.25">
      <c r="A1219" s="93" t="s">
        <v>122</v>
      </c>
      <c r="B1219" s="19">
        <v>1</v>
      </c>
      <c r="C1219" s="76"/>
      <c r="D1219" s="33" t="str">
        <f t="shared" si="84"/>
        <v>à renseigner</v>
      </c>
    </row>
    <row r="1220" spans="1:4" x14ac:dyDescent="0.25">
      <c r="A1220" s="93" t="s">
        <v>123</v>
      </c>
      <c r="B1220" s="19">
        <v>1</v>
      </c>
      <c r="C1220" s="76"/>
      <c r="D1220" s="33" t="str">
        <f t="shared" si="84"/>
        <v>à renseigner</v>
      </c>
    </row>
    <row r="1221" spans="1:4" x14ac:dyDescent="0.25">
      <c r="A1221" s="93" t="s">
        <v>124</v>
      </c>
      <c r="B1221" s="19">
        <v>1</v>
      </c>
      <c r="C1221" s="76"/>
      <c r="D1221" s="33" t="str">
        <f t="shared" si="84"/>
        <v>à renseigner</v>
      </c>
    </row>
    <row r="1222" spans="1:4" x14ac:dyDescent="0.25">
      <c r="A1222" s="93"/>
      <c r="B1222" s="18" t="s">
        <v>29</v>
      </c>
      <c r="C1222" s="12" t="s">
        <v>796</v>
      </c>
      <c r="D1222" s="33">
        <f>SUM(D1217:D1221)</f>
        <v>0</v>
      </c>
    </row>
    <row r="1223" spans="1:4" x14ac:dyDescent="0.25">
      <c r="A1223" s="93"/>
      <c r="B1223" s="18" t="s">
        <v>126</v>
      </c>
      <c r="C1223" s="7" t="s">
        <v>797</v>
      </c>
      <c r="D1223" s="33">
        <f>D1058+D1088+D1109+D1125+D1151+D1162+D1169+D1215+D1222</f>
        <v>0</v>
      </c>
    </row>
    <row r="1224" spans="1:4" x14ac:dyDescent="0.25">
      <c r="A1224" s="92" t="s">
        <v>267</v>
      </c>
      <c r="B1224" s="19"/>
      <c r="C1224" s="75"/>
      <c r="D1224" s="33"/>
    </row>
    <row r="1225" spans="1:4" x14ac:dyDescent="0.25">
      <c r="A1225" s="93" t="s">
        <v>798</v>
      </c>
      <c r="B1225" s="19">
        <v>2</v>
      </c>
      <c r="C1225" s="76"/>
      <c r="D1225" s="33" t="str">
        <f t="shared" ref="D1225:D1230" si="85">IF(C1225="","à renseigner",B1225*C1225)</f>
        <v>à renseigner</v>
      </c>
    </row>
    <row r="1226" spans="1:4" x14ac:dyDescent="0.25">
      <c r="A1226" s="93" t="s">
        <v>799</v>
      </c>
      <c r="B1226" s="19">
        <v>2</v>
      </c>
      <c r="C1226" s="76"/>
      <c r="D1226" s="33" t="str">
        <f t="shared" si="85"/>
        <v>à renseigner</v>
      </c>
    </row>
    <row r="1227" spans="1:4" x14ac:dyDescent="0.25">
      <c r="A1227" s="93" t="s">
        <v>800</v>
      </c>
      <c r="B1227" s="19">
        <v>2</v>
      </c>
      <c r="C1227" s="76"/>
      <c r="D1227" s="33" t="str">
        <f t="shared" si="85"/>
        <v>à renseigner</v>
      </c>
    </row>
    <row r="1228" spans="1:4" x14ac:dyDescent="0.25">
      <c r="A1228" s="93" t="s">
        <v>801</v>
      </c>
      <c r="B1228" s="19">
        <v>2</v>
      </c>
      <c r="C1228" s="76"/>
      <c r="D1228" s="33" t="str">
        <f t="shared" si="85"/>
        <v>à renseigner</v>
      </c>
    </row>
    <row r="1229" spans="1:4" x14ac:dyDescent="0.25">
      <c r="A1229" s="93" t="s">
        <v>802</v>
      </c>
      <c r="B1229" s="19">
        <v>1</v>
      </c>
      <c r="C1229" s="76"/>
      <c r="D1229" s="33" t="str">
        <f t="shared" si="85"/>
        <v>à renseigner</v>
      </c>
    </row>
    <row r="1230" spans="1:4" x14ac:dyDescent="0.25">
      <c r="A1230" s="93" t="s">
        <v>803</v>
      </c>
      <c r="B1230" s="19">
        <v>1</v>
      </c>
      <c r="C1230" s="76"/>
      <c r="D1230" s="33" t="str">
        <f t="shared" si="85"/>
        <v>à renseigner</v>
      </c>
    </row>
    <row r="1231" spans="1:4" x14ac:dyDescent="0.25">
      <c r="A1231" s="93"/>
      <c r="B1231" s="18" t="s">
        <v>271</v>
      </c>
      <c r="C1231" s="13" t="s">
        <v>697</v>
      </c>
      <c r="D1231" s="33">
        <f>SUM(D1225:D1230)</f>
        <v>0</v>
      </c>
    </row>
    <row r="1232" spans="1:4" x14ac:dyDescent="0.25">
      <c r="A1232" s="92" t="s">
        <v>129</v>
      </c>
      <c r="B1232" s="19"/>
      <c r="C1232" s="75"/>
      <c r="D1232" s="33"/>
    </row>
    <row r="1233" spans="1:4" x14ac:dyDescent="0.25">
      <c r="A1233" s="93" t="s">
        <v>417</v>
      </c>
      <c r="B1233" s="19">
        <v>8</v>
      </c>
      <c r="C1233" s="76"/>
      <c r="D1233" s="33" t="str">
        <f t="shared" ref="D1233:D1253" si="86">IF(C1233="","à renseigner",B1233*C1233)</f>
        <v>à renseigner</v>
      </c>
    </row>
    <row r="1234" spans="1:4" x14ac:dyDescent="0.25">
      <c r="A1234" s="93" t="s">
        <v>139</v>
      </c>
      <c r="B1234" s="19">
        <v>107</v>
      </c>
      <c r="C1234" s="76"/>
      <c r="D1234" s="33" t="str">
        <f t="shared" si="86"/>
        <v>à renseigner</v>
      </c>
    </row>
    <row r="1235" spans="1:4" x14ac:dyDescent="0.25">
      <c r="A1235" s="93" t="s">
        <v>140</v>
      </c>
      <c r="B1235" s="19">
        <v>287</v>
      </c>
      <c r="C1235" s="76"/>
      <c r="D1235" s="33" t="str">
        <f t="shared" si="86"/>
        <v>à renseigner</v>
      </c>
    </row>
    <row r="1236" spans="1:4" x14ac:dyDescent="0.25">
      <c r="A1236" s="93" t="s">
        <v>141</v>
      </c>
      <c r="B1236" s="19">
        <v>107</v>
      </c>
      <c r="C1236" s="76"/>
      <c r="D1236" s="33" t="str">
        <f t="shared" si="86"/>
        <v>à renseigner</v>
      </c>
    </row>
    <row r="1237" spans="1:4" x14ac:dyDescent="0.25">
      <c r="A1237" s="93" t="s">
        <v>142</v>
      </c>
      <c r="B1237" s="19">
        <v>192</v>
      </c>
      <c r="C1237" s="76"/>
      <c r="D1237" s="33" t="str">
        <f t="shared" si="86"/>
        <v>à renseigner</v>
      </c>
    </row>
    <row r="1238" spans="1:4" x14ac:dyDescent="0.25">
      <c r="A1238" s="93" t="s">
        <v>418</v>
      </c>
      <c r="B1238" s="19">
        <v>2</v>
      </c>
      <c r="C1238" s="76"/>
      <c r="D1238" s="33" t="str">
        <f t="shared" si="86"/>
        <v>à renseigner</v>
      </c>
    </row>
    <row r="1239" spans="1:4" x14ac:dyDescent="0.25">
      <c r="A1239" s="93" t="s">
        <v>144</v>
      </c>
      <c r="B1239" s="19">
        <v>1</v>
      </c>
      <c r="C1239" s="76"/>
      <c r="D1239" s="33" t="str">
        <f t="shared" si="86"/>
        <v>à renseigner</v>
      </c>
    </row>
    <row r="1240" spans="1:4" x14ac:dyDescent="0.25">
      <c r="A1240" s="93" t="s">
        <v>145</v>
      </c>
      <c r="B1240" s="19">
        <v>15</v>
      </c>
      <c r="C1240" s="76"/>
      <c r="D1240" s="33" t="str">
        <f t="shared" si="86"/>
        <v>à renseigner</v>
      </c>
    </row>
    <row r="1241" spans="1:4" x14ac:dyDescent="0.25">
      <c r="A1241" s="93" t="s">
        <v>419</v>
      </c>
      <c r="B1241" s="19">
        <v>3</v>
      </c>
      <c r="C1241" s="76"/>
      <c r="D1241" s="33" t="str">
        <f t="shared" si="86"/>
        <v>à renseigner</v>
      </c>
    </row>
    <row r="1242" spans="1:4" x14ac:dyDescent="0.25">
      <c r="A1242" s="93" t="s">
        <v>804</v>
      </c>
      <c r="B1242" s="19">
        <v>1</v>
      </c>
      <c r="C1242" s="76"/>
      <c r="D1242" s="33" t="str">
        <f t="shared" si="86"/>
        <v>à renseigner</v>
      </c>
    </row>
    <row r="1243" spans="1:4" x14ac:dyDescent="0.25">
      <c r="A1243" s="93" t="s">
        <v>273</v>
      </c>
      <c r="B1243" s="19">
        <v>95</v>
      </c>
      <c r="C1243" s="76"/>
      <c r="D1243" s="33" t="str">
        <f t="shared" si="86"/>
        <v>à renseigner</v>
      </c>
    </row>
    <row r="1244" spans="1:4" x14ac:dyDescent="0.25">
      <c r="A1244" s="93" t="s">
        <v>148</v>
      </c>
      <c r="B1244" s="19">
        <v>34</v>
      </c>
      <c r="C1244" s="76"/>
      <c r="D1244" s="33" t="str">
        <f t="shared" si="86"/>
        <v>à renseigner</v>
      </c>
    </row>
    <row r="1245" spans="1:4" x14ac:dyDescent="0.25">
      <c r="A1245" s="93" t="s">
        <v>151</v>
      </c>
      <c r="B1245" s="19">
        <v>1</v>
      </c>
      <c r="C1245" s="76"/>
      <c r="D1245" s="33" t="str">
        <f t="shared" si="86"/>
        <v>à renseigner</v>
      </c>
    </row>
    <row r="1246" spans="1:4" x14ac:dyDescent="0.25">
      <c r="A1246" s="93" t="s">
        <v>152</v>
      </c>
      <c r="B1246" s="19">
        <v>12</v>
      </c>
      <c r="C1246" s="76"/>
      <c r="D1246" s="33" t="str">
        <f t="shared" si="86"/>
        <v>à renseigner</v>
      </c>
    </row>
    <row r="1247" spans="1:4" x14ac:dyDescent="0.25">
      <c r="A1247" s="93" t="s">
        <v>805</v>
      </c>
      <c r="B1247" s="19">
        <v>3</v>
      </c>
      <c r="C1247" s="76"/>
      <c r="D1247" s="33" t="str">
        <f t="shared" si="86"/>
        <v>à renseigner</v>
      </c>
    </row>
    <row r="1248" spans="1:4" x14ac:dyDescent="0.25">
      <c r="A1248" s="93" t="s">
        <v>154</v>
      </c>
      <c r="B1248" s="19">
        <v>1</v>
      </c>
      <c r="C1248" s="76"/>
      <c r="D1248" s="33" t="str">
        <f t="shared" si="86"/>
        <v>à renseigner</v>
      </c>
    </row>
    <row r="1249" spans="1:4" x14ac:dyDescent="0.25">
      <c r="A1249" s="93" t="s">
        <v>806</v>
      </c>
      <c r="B1249" s="19">
        <v>1</v>
      </c>
      <c r="C1249" s="76"/>
      <c r="D1249" s="33" t="str">
        <f t="shared" si="86"/>
        <v>à renseigner</v>
      </c>
    </row>
    <row r="1250" spans="1:4" x14ac:dyDescent="0.25">
      <c r="A1250" s="93" t="s">
        <v>807</v>
      </c>
      <c r="B1250" s="19">
        <v>1</v>
      </c>
      <c r="C1250" s="76"/>
      <c r="D1250" s="33" t="str">
        <f t="shared" si="86"/>
        <v>à renseigner</v>
      </c>
    </row>
    <row r="1251" spans="1:4" x14ac:dyDescent="0.25">
      <c r="A1251" s="93" t="s">
        <v>808</v>
      </c>
      <c r="B1251" s="19">
        <v>1</v>
      </c>
      <c r="C1251" s="76"/>
      <c r="D1251" s="33" t="str">
        <f t="shared" si="86"/>
        <v>à renseigner</v>
      </c>
    </row>
    <row r="1252" spans="1:4" x14ac:dyDescent="0.25">
      <c r="A1252" s="93" t="s">
        <v>809</v>
      </c>
      <c r="B1252" s="19">
        <v>1</v>
      </c>
      <c r="C1252" s="76"/>
      <c r="D1252" s="33" t="str">
        <f t="shared" si="86"/>
        <v>à renseigner</v>
      </c>
    </row>
    <row r="1253" spans="1:4" x14ac:dyDescent="0.25">
      <c r="A1253" s="93" t="s">
        <v>810</v>
      </c>
      <c r="B1253" s="19">
        <v>2</v>
      </c>
      <c r="C1253" s="76"/>
      <c r="D1253" s="33" t="str">
        <f t="shared" si="86"/>
        <v>à renseigner</v>
      </c>
    </row>
    <row r="1254" spans="1:4" x14ac:dyDescent="0.25">
      <c r="A1254" s="93"/>
      <c r="B1254" s="18" t="s">
        <v>271</v>
      </c>
      <c r="C1254" s="13" t="s">
        <v>719</v>
      </c>
      <c r="D1254" s="33">
        <f>SUM(D1233:D1253)</f>
        <v>0</v>
      </c>
    </row>
    <row r="1255" spans="1:4" x14ac:dyDescent="0.25">
      <c r="A1255" s="92" t="s">
        <v>119</v>
      </c>
      <c r="B1255" s="47"/>
      <c r="C1255" s="75"/>
      <c r="D1255" s="33"/>
    </row>
    <row r="1256" spans="1:4" ht="25.5" x14ac:dyDescent="0.25">
      <c r="A1256" s="93" t="s">
        <v>157</v>
      </c>
      <c r="B1256" s="19">
        <v>1</v>
      </c>
      <c r="C1256" s="76"/>
      <c r="D1256" s="33" t="str">
        <f t="shared" ref="D1256:D1260" si="87">IF(C1256="","à renseigner",B1256*C1256)</f>
        <v>à renseigner</v>
      </c>
    </row>
    <row r="1257" spans="1:4" x14ac:dyDescent="0.25">
      <c r="A1257" s="93" t="s">
        <v>158</v>
      </c>
      <c r="B1257" s="19">
        <v>1</v>
      </c>
      <c r="C1257" s="76"/>
      <c r="D1257" s="33" t="str">
        <f t="shared" si="87"/>
        <v>à renseigner</v>
      </c>
    </row>
    <row r="1258" spans="1:4" ht="25.5" x14ac:dyDescent="0.25">
      <c r="A1258" s="93" t="s">
        <v>159</v>
      </c>
      <c r="B1258" s="19">
        <v>1</v>
      </c>
      <c r="C1258" s="76"/>
      <c r="D1258" s="33" t="str">
        <f t="shared" si="87"/>
        <v>à renseigner</v>
      </c>
    </row>
    <row r="1259" spans="1:4" x14ac:dyDescent="0.25">
      <c r="A1259" s="93" t="s">
        <v>160</v>
      </c>
      <c r="B1259" s="19">
        <v>1</v>
      </c>
      <c r="C1259" s="76"/>
      <c r="D1259" s="33" t="str">
        <f t="shared" si="87"/>
        <v>à renseigner</v>
      </c>
    </row>
    <row r="1260" spans="1:4" ht="25.5" x14ac:dyDescent="0.25">
      <c r="A1260" s="93" t="s">
        <v>161</v>
      </c>
      <c r="B1260" s="19">
        <v>1</v>
      </c>
      <c r="C1260" s="76"/>
      <c r="D1260" s="33" t="str">
        <f t="shared" si="87"/>
        <v>à renseigner</v>
      </c>
    </row>
    <row r="1261" spans="1:4" x14ac:dyDescent="0.25">
      <c r="A1261" s="93"/>
      <c r="B1261" s="18" t="s">
        <v>271</v>
      </c>
      <c r="C1261" s="12" t="s">
        <v>728</v>
      </c>
      <c r="D1261" s="33">
        <f>SUM(D1256:D1260)</f>
        <v>0</v>
      </c>
    </row>
    <row r="1262" spans="1:4" x14ac:dyDescent="0.25">
      <c r="A1262" s="93"/>
      <c r="B1262" s="18" t="s">
        <v>163</v>
      </c>
      <c r="C1262" s="7" t="s">
        <v>811</v>
      </c>
      <c r="D1262" s="33">
        <f>D1231+D1254+D1261</f>
        <v>0</v>
      </c>
    </row>
    <row r="1263" spans="1:4" x14ac:dyDescent="0.25">
      <c r="A1263" s="92" t="s">
        <v>615</v>
      </c>
      <c r="B1263" s="52"/>
      <c r="C1263" s="75"/>
      <c r="D1263" s="33"/>
    </row>
    <row r="1264" spans="1:4" x14ac:dyDescent="0.25">
      <c r="A1264" s="93" t="s">
        <v>812</v>
      </c>
      <c r="B1264" s="19">
        <v>2</v>
      </c>
      <c r="C1264" s="76"/>
      <c r="D1264" s="33" t="str">
        <f t="shared" ref="D1264:D1266" si="88">IF(C1264="","à renseigner",B1264*C1264)</f>
        <v>à renseigner</v>
      </c>
    </row>
    <row r="1265" spans="1:4" x14ac:dyDescent="0.25">
      <c r="A1265" s="93" t="s">
        <v>813</v>
      </c>
      <c r="B1265" s="19">
        <v>1</v>
      </c>
      <c r="C1265" s="76"/>
      <c r="D1265" s="33" t="str">
        <f t="shared" si="88"/>
        <v>à renseigner</v>
      </c>
    </row>
    <row r="1266" spans="1:4" x14ac:dyDescent="0.25">
      <c r="A1266" s="93" t="s">
        <v>814</v>
      </c>
      <c r="B1266" s="19">
        <v>1</v>
      </c>
      <c r="C1266" s="76"/>
      <c r="D1266" s="33" t="str">
        <f t="shared" si="88"/>
        <v>à renseigner</v>
      </c>
    </row>
    <row r="1267" spans="1:4" x14ac:dyDescent="0.25">
      <c r="A1267" s="93"/>
      <c r="B1267" s="18" t="s">
        <v>616</v>
      </c>
      <c r="C1267" s="13" t="s">
        <v>697</v>
      </c>
      <c r="D1267" s="33">
        <f>SUM(D1264:D1266)</f>
        <v>0</v>
      </c>
    </row>
    <row r="1268" spans="1:4" ht="15.75" thickBot="1" x14ac:dyDescent="0.3">
      <c r="A1268" s="93"/>
      <c r="B1268" s="18" t="s">
        <v>617</v>
      </c>
      <c r="C1268" s="7" t="s">
        <v>815</v>
      </c>
      <c r="D1268" s="33">
        <f>D1267</f>
        <v>0</v>
      </c>
    </row>
    <row r="1269" spans="1:4" ht="16.5" thickBot="1" x14ac:dyDescent="0.3">
      <c r="A1269" s="96"/>
      <c r="B1269" s="9" t="s">
        <v>816</v>
      </c>
      <c r="C1269" s="10">
        <v>8</v>
      </c>
      <c r="D1269" s="35">
        <f>D1223+D1262+D1268</f>
        <v>0</v>
      </c>
    </row>
    <row r="1270" spans="1:4" x14ac:dyDescent="0.25">
      <c r="A1270" s="92"/>
      <c r="B1270" s="49"/>
      <c r="C1270" s="75"/>
      <c r="D1270" s="33"/>
    </row>
    <row r="1271" spans="1:4" ht="15.75" x14ac:dyDescent="0.25">
      <c r="A1271" s="45" t="s">
        <v>817</v>
      </c>
      <c r="B1271" s="19"/>
      <c r="C1271" s="75"/>
      <c r="D1271" s="33"/>
    </row>
    <row r="1272" spans="1:4" x14ac:dyDescent="0.25">
      <c r="A1272" s="92" t="s">
        <v>818</v>
      </c>
      <c r="B1272" s="19"/>
      <c r="C1272" s="75"/>
      <c r="D1272" s="33"/>
    </row>
    <row r="1273" spans="1:4" x14ac:dyDescent="0.25">
      <c r="A1273" s="93" t="s">
        <v>819</v>
      </c>
      <c r="B1273" s="19">
        <v>1</v>
      </c>
      <c r="C1273" s="76"/>
      <c r="D1273" s="33" t="str">
        <f t="shared" ref="D1273:D1336" si="89">IF(C1273="","à renseigner",B1273*C1273)</f>
        <v>à renseigner</v>
      </c>
    </row>
    <row r="1274" spans="1:4" x14ac:dyDescent="0.25">
      <c r="A1274" s="93" t="s">
        <v>820</v>
      </c>
      <c r="B1274" s="19">
        <v>1</v>
      </c>
      <c r="C1274" s="76"/>
      <c r="D1274" s="33" t="str">
        <f t="shared" si="89"/>
        <v>à renseigner</v>
      </c>
    </row>
    <row r="1275" spans="1:4" x14ac:dyDescent="0.25">
      <c r="A1275" s="93" t="s">
        <v>280</v>
      </c>
      <c r="B1275" s="19">
        <v>2</v>
      </c>
      <c r="C1275" s="76"/>
      <c r="D1275" s="33" t="str">
        <f t="shared" si="89"/>
        <v>à renseigner</v>
      </c>
    </row>
    <row r="1276" spans="1:4" x14ac:dyDescent="0.25">
      <c r="A1276" s="93" t="s">
        <v>821</v>
      </c>
      <c r="B1276" s="19">
        <v>3</v>
      </c>
      <c r="C1276" s="76"/>
      <c r="D1276" s="33" t="str">
        <f t="shared" si="89"/>
        <v>à renseigner</v>
      </c>
    </row>
    <row r="1277" spans="1:4" x14ac:dyDescent="0.25">
      <c r="A1277" s="93" t="s">
        <v>822</v>
      </c>
      <c r="B1277" s="19">
        <v>1</v>
      </c>
      <c r="C1277" s="76"/>
      <c r="D1277" s="33" t="str">
        <f t="shared" si="89"/>
        <v>à renseigner</v>
      </c>
    </row>
    <row r="1278" spans="1:4" x14ac:dyDescent="0.25">
      <c r="A1278" s="93" t="s">
        <v>298</v>
      </c>
      <c r="B1278" s="19">
        <v>1</v>
      </c>
      <c r="C1278" s="76"/>
      <c r="D1278" s="33" t="str">
        <f t="shared" si="89"/>
        <v>à renseigner</v>
      </c>
    </row>
    <row r="1279" spans="1:4" x14ac:dyDescent="0.25">
      <c r="A1279" s="93" t="s">
        <v>823</v>
      </c>
      <c r="B1279" s="19">
        <v>1</v>
      </c>
      <c r="C1279" s="76"/>
      <c r="D1279" s="33" t="str">
        <f t="shared" si="89"/>
        <v>à renseigner</v>
      </c>
    </row>
    <row r="1280" spans="1:4" x14ac:dyDescent="0.25">
      <c r="A1280" s="93" t="s">
        <v>820</v>
      </c>
      <c r="B1280" s="19">
        <v>1</v>
      </c>
      <c r="C1280" s="76"/>
      <c r="D1280" s="33" t="str">
        <f t="shared" si="89"/>
        <v>à renseigner</v>
      </c>
    </row>
    <row r="1281" spans="1:4" x14ac:dyDescent="0.25">
      <c r="A1281" s="93" t="s">
        <v>280</v>
      </c>
      <c r="B1281" s="19">
        <v>2</v>
      </c>
      <c r="C1281" s="76"/>
      <c r="D1281" s="33" t="str">
        <f t="shared" si="89"/>
        <v>à renseigner</v>
      </c>
    </row>
    <row r="1282" spans="1:4" x14ac:dyDescent="0.25">
      <c r="A1282" s="93" t="s">
        <v>822</v>
      </c>
      <c r="B1282" s="19">
        <v>1</v>
      </c>
      <c r="C1282" s="76"/>
      <c r="D1282" s="33" t="str">
        <f t="shared" si="89"/>
        <v>à renseigner</v>
      </c>
    </row>
    <row r="1283" spans="1:4" x14ac:dyDescent="0.25">
      <c r="A1283" s="93" t="s">
        <v>821</v>
      </c>
      <c r="B1283" s="19">
        <v>3</v>
      </c>
      <c r="C1283" s="76"/>
      <c r="D1283" s="33" t="str">
        <f t="shared" si="89"/>
        <v>à renseigner</v>
      </c>
    </row>
    <row r="1284" spans="1:4" x14ac:dyDescent="0.25">
      <c r="A1284" s="93" t="s">
        <v>298</v>
      </c>
      <c r="B1284" s="19">
        <v>1</v>
      </c>
      <c r="C1284" s="76"/>
      <c r="D1284" s="33" t="str">
        <f t="shared" si="89"/>
        <v>à renseigner</v>
      </c>
    </row>
    <row r="1285" spans="1:4" x14ac:dyDescent="0.25">
      <c r="A1285" s="93" t="s">
        <v>824</v>
      </c>
      <c r="B1285" s="19">
        <v>1</v>
      </c>
      <c r="C1285" s="76"/>
      <c r="D1285" s="33" t="str">
        <f t="shared" si="89"/>
        <v>à renseigner</v>
      </c>
    </row>
    <row r="1286" spans="1:4" x14ac:dyDescent="0.25">
      <c r="A1286" s="93" t="s">
        <v>825</v>
      </c>
      <c r="B1286" s="19">
        <v>1</v>
      </c>
      <c r="C1286" s="76"/>
      <c r="D1286" s="33" t="str">
        <f t="shared" si="89"/>
        <v>à renseigner</v>
      </c>
    </row>
    <row r="1287" spans="1:4" x14ac:dyDescent="0.25">
      <c r="A1287" s="93" t="s">
        <v>826</v>
      </c>
      <c r="B1287" s="19">
        <v>1</v>
      </c>
      <c r="C1287" s="76"/>
      <c r="D1287" s="33" t="str">
        <f t="shared" si="89"/>
        <v>à renseigner</v>
      </c>
    </row>
    <row r="1288" spans="1:4" x14ac:dyDescent="0.25">
      <c r="A1288" s="93" t="s">
        <v>280</v>
      </c>
      <c r="B1288" s="19">
        <v>2</v>
      </c>
      <c r="C1288" s="76"/>
      <c r="D1288" s="33" t="str">
        <f t="shared" si="89"/>
        <v>à renseigner</v>
      </c>
    </row>
    <row r="1289" spans="1:4" x14ac:dyDescent="0.25">
      <c r="A1289" s="93" t="s">
        <v>827</v>
      </c>
      <c r="B1289" s="19">
        <v>1</v>
      </c>
      <c r="C1289" s="76"/>
      <c r="D1289" s="33" t="str">
        <f t="shared" si="89"/>
        <v>à renseigner</v>
      </c>
    </row>
    <row r="1290" spans="1:4" x14ac:dyDescent="0.25">
      <c r="A1290" s="93" t="s">
        <v>821</v>
      </c>
      <c r="B1290" s="19">
        <v>3</v>
      </c>
      <c r="C1290" s="76"/>
      <c r="D1290" s="33" t="str">
        <f t="shared" si="89"/>
        <v>à renseigner</v>
      </c>
    </row>
    <row r="1291" spans="1:4" x14ac:dyDescent="0.25">
      <c r="A1291" s="93" t="s">
        <v>298</v>
      </c>
      <c r="B1291" s="19">
        <v>1</v>
      </c>
      <c r="C1291" s="76"/>
      <c r="D1291" s="33" t="str">
        <f t="shared" si="89"/>
        <v>à renseigner</v>
      </c>
    </row>
    <row r="1292" spans="1:4" x14ac:dyDescent="0.25">
      <c r="A1292" s="93" t="s">
        <v>824</v>
      </c>
      <c r="B1292" s="19">
        <v>1</v>
      </c>
      <c r="C1292" s="76"/>
      <c r="D1292" s="33" t="str">
        <f t="shared" si="89"/>
        <v>à renseigner</v>
      </c>
    </row>
    <row r="1293" spans="1:4" x14ac:dyDescent="0.25">
      <c r="A1293" s="93" t="s">
        <v>828</v>
      </c>
      <c r="B1293" s="19">
        <v>1</v>
      </c>
      <c r="C1293" s="76"/>
      <c r="D1293" s="33" t="str">
        <f t="shared" si="89"/>
        <v>à renseigner</v>
      </c>
    </row>
    <row r="1294" spans="1:4" x14ac:dyDescent="0.25">
      <c r="A1294" s="93" t="s">
        <v>829</v>
      </c>
      <c r="B1294" s="19">
        <v>8</v>
      </c>
      <c r="C1294" s="76"/>
      <c r="D1294" s="33" t="str">
        <f t="shared" si="89"/>
        <v>à renseigner</v>
      </c>
    </row>
    <row r="1295" spans="1:4" x14ac:dyDescent="0.25">
      <c r="A1295" s="93" t="s">
        <v>830</v>
      </c>
      <c r="B1295" s="19">
        <v>1</v>
      </c>
      <c r="C1295" s="76"/>
      <c r="D1295" s="33" t="str">
        <f t="shared" si="89"/>
        <v>à renseigner</v>
      </c>
    </row>
    <row r="1296" spans="1:4" x14ac:dyDescent="0.25">
      <c r="A1296" s="93" t="s">
        <v>831</v>
      </c>
      <c r="B1296" s="19">
        <v>8</v>
      </c>
      <c r="C1296" s="76"/>
      <c r="D1296" s="33" t="str">
        <f t="shared" si="89"/>
        <v>à renseigner</v>
      </c>
    </row>
    <row r="1297" spans="1:4" x14ac:dyDescent="0.25">
      <c r="A1297" s="93" t="s">
        <v>826</v>
      </c>
      <c r="B1297" s="19">
        <v>1</v>
      </c>
      <c r="C1297" s="76"/>
      <c r="D1297" s="33" t="str">
        <f t="shared" si="89"/>
        <v>à renseigner</v>
      </c>
    </row>
    <row r="1298" spans="1:4" x14ac:dyDescent="0.25">
      <c r="A1298" s="93" t="s">
        <v>280</v>
      </c>
      <c r="B1298" s="19">
        <v>2</v>
      </c>
      <c r="C1298" s="76"/>
      <c r="D1298" s="33" t="str">
        <f t="shared" si="89"/>
        <v>à renseigner</v>
      </c>
    </row>
    <row r="1299" spans="1:4" x14ac:dyDescent="0.25">
      <c r="A1299" s="93" t="s">
        <v>821</v>
      </c>
      <c r="B1299" s="19">
        <v>3</v>
      </c>
      <c r="C1299" s="76"/>
      <c r="D1299" s="33" t="str">
        <f t="shared" si="89"/>
        <v>à renseigner</v>
      </c>
    </row>
    <row r="1300" spans="1:4" x14ac:dyDescent="0.25">
      <c r="A1300" s="93" t="s">
        <v>827</v>
      </c>
      <c r="B1300" s="19">
        <v>1</v>
      </c>
      <c r="C1300" s="76"/>
      <c r="D1300" s="33" t="str">
        <f t="shared" si="89"/>
        <v>à renseigner</v>
      </c>
    </row>
    <row r="1301" spans="1:4" x14ac:dyDescent="0.25">
      <c r="A1301" s="93" t="s">
        <v>830</v>
      </c>
      <c r="B1301" s="19">
        <v>1</v>
      </c>
      <c r="C1301" s="76"/>
      <c r="D1301" s="33" t="str">
        <f t="shared" si="89"/>
        <v>à renseigner</v>
      </c>
    </row>
    <row r="1302" spans="1:4" x14ac:dyDescent="0.25">
      <c r="A1302" s="93" t="s">
        <v>832</v>
      </c>
      <c r="B1302" s="19">
        <v>1</v>
      </c>
      <c r="C1302" s="76"/>
      <c r="D1302" s="33" t="str">
        <f t="shared" si="89"/>
        <v>à renseigner</v>
      </c>
    </row>
    <row r="1303" spans="1:4" x14ac:dyDescent="0.25">
      <c r="A1303" s="93" t="s">
        <v>298</v>
      </c>
      <c r="B1303" s="19">
        <v>1</v>
      </c>
      <c r="C1303" s="76"/>
      <c r="D1303" s="33" t="str">
        <f t="shared" si="89"/>
        <v>à renseigner</v>
      </c>
    </row>
    <row r="1304" spans="1:4" x14ac:dyDescent="0.25">
      <c r="A1304" s="93" t="s">
        <v>833</v>
      </c>
      <c r="B1304" s="19">
        <v>1</v>
      </c>
      <c r="C1304" s="76"/>
      <c r="D1304" s="33" t="str">
        <f t="shared" si="89"/>
        <v>à renseigner</v>
      </c>
    </row>
    <row r="1305" spans="1:4" x14ac:dyDescent="0.25">
      <c r="A1305" s="93" t="s">
        <v>829</v>
      </c>
      <c r="B1305" s="19">
        <v>8</v>
      </c>
      <c r="C1305" s="76"/>
      <c r="D1305" s="33" t="str">
        <f t="shared" si="89"/>
        <v>à renseigner</v>
      </c>
    </row>
    <row r="1306" spans="1:4" x14ac:dyDescent="0.25">
      <c r="A1306" s="93" t="s">
        <v>834</v>
      </c>
      <c r="B1306" s="19">
        <v>8</v>
      </c>
      <c r="C1306" s="76"/>
      <c r="D1306" s="33" t="str">
        <f t="shared" si="89"/>
        <v>à renseigner</v>
      </c>
    </row>
    <row r="1307" spans="1:4" x14ac:dyDescent="0.25">
      <c r="A1307" s="93" t="s">
        <v>826</v>
      </c>
      <c r="B1307" s="19">
        <v>1</v>
      </c>
      <c r="C1307" s="76"/>
      <c r="D1307" s="33" t="str">
        <f t="shared" si="89"/>
        <v>à renseigner</v>
      </c>
    </row>
    <row r="1308" spans="1:4" x14ac:dyDescent="0.25">
      <c r="A1308" s="93" t="s">
        <v>280</v>
      </c>
      <c r="B1308" s="19">
        <v>2</v>
      </c>
      <c r="C1308" s="76"/>
      <c r="D1308" s="33" t="str">
        <f t="shared" si="89"/>
        <v>à renseigner</v>
      </c>
    </row>
    <row r="1309" spans="1:4" x14ac:dyDescent="0.25">
      <c r="A1309" s="93" t="s">
        <v>821</v>
      </c>
      <c r="B1309" s="19">
        <v>3</v>
      </c>
      <c r="C1309" s="76"/>
      <c r="D1309" s="33" t="str">
        <f t="shared" si="89"/>
        <v>à renseigner</v>
      </c>
    </row>
    <row r="1310" spans="1:4" x14ac:dyDescent="0.25">
      <c r="A1310" s="93" t="s">
        <v>827</v>
      </c>
      <c r="B1310" s="19">
        <v>1</v>
      </c>
      <c r="C1310" s="76"/>
      <c r="D1310" s="33" t="str">
        <f t="shared" si="89"/>
        <v>à renseigner</v>
      </c>
    </row>
    <row r="1311" spans="1:4" x14ac:dyDescent="0.25">
      <c r="A1311" s="93" t="s">
        <v>830</v>
      </c>
      <c r="B1311" s="19">
        <v>1</v>
      </c>
      <c r="C1311" s="76"/>
      <c r="D1311" s="33" t="str">
        <f t="shared" si="89"/>
        <v>à renseigner</v>
      </c>
    </row>
    <row r="1312" spans="1:4" x14ac:dyDescent="0.25">
      <c r="A1312" s="93" t="s">
        <v>832</v>
      </c>
      <c r="B1312" s="19">
        <v>1</v>
      </c>
      <c r="C1312" s="76"/>
      <c r="D1312" s="33" t="str">
        <f t="shared" si="89"/>
        <v>à renseigner</v>
      </c>
    </row>
    <row r="1313" spans="1:4" x14ac:dyDescent="0.25">
      <c r="A1313" s="93" t="s">
        <v>298</v>
      </c>
      <c r="B1313" s="19">
        <v>1</v>
      </c>
      <c r="C1313" s="76"/>
      <c r="D1313" s="33" t="str">
        <f t="shared" si="89"/>
        <v>à renseigner</v>
      </c>
    </row>
    <row r="1314" spans="1:4" x14ac:dyDescent="0.25">
      <c r="A1314" s="93" t="s">
        <v>835</v>
      </c>
      <c r="B1314" s="19">
        <v>1</v>
      </c>
      <c r="C1314" s="76"/>
      <c r="D1314" s="33" t="str">
        <f t="shared" si="89"/>
        <v>à renseigner</v>
      </c>
    </row>
    <row r="1315" spans="1:4" x14ac:dyDescent="0.25">
      <c r="A1315" s="93" t="s">
        <v>829</v>
      </c>
      <c r="B1315" s="19">
        <v>8</v>
      </c>
      <c r="C1315" s="76"/>
      <c r="D1315" s="33" t="str">
        <f t="shared" si="89"/>
        <v>à renseigner</v>
      </c>
    </row>
    <row r="1316" spans="1:4" x14ac:dyDescent="0.25">
      <c r="A1316" s="93" t="s">
        <v>831</v>
      </c>
      <c r="B1316" s="19">
        <v>8</v>
      </c>
      <c r="C1316" s="76"/>
      <c r="D1316" s="33" t="str">
        <f t="shared" si="89"/>
        <v>à renseigner</v>
      </c>
    </row>
    <row r="1317" spans="1:4" x14ac:dyDescent="0.25">
      <c r="A1317" s="93" t="s">
        <v>826</v>
      </c>
      <c r="B1317" s="19">
        <v>1</v>
      </c>
      <c r="C1317" s="76"/>
      <c r="D1317" s="33" t="str">
        <f t="shared" si="89"/>
        <v>à renseigner</v>
      </c>
    </row>
    <row r="1318" spans="1:4" x14ac:dyDescent="0.25">
      <c r="A1318" s="93" t="s">
        <v>280</v>
      </c>
      <c r="B1318" s="19">
        <v>2</v>
      </c>
      <c r="C1318" s="76"/>
      <c r="D1318" s="33" t="str">
        <f t="shared" si="89"/>
        <v>à renseigner</v>
      </c>
    </row>
    <row r="1319" spans="1:4" x14ac:dyDescent="0.25">
      <c r="A1319" s="93" t="s">
        <v>821</v>
      </c>
      <c r="B1319" s="19">
        <v>3</v>
      </c>
      <c r="C1319" s="76"/>
      <c r="D1319" s="33" t="str">
        <f t="shared" si="89"/>
        <v>à renseigner</v>
      </c>
    </row>
    <row r="1320" spans="1:4" x14ac:dyDescent="0.25">
      <c r="A1320" s="93" t="s">
        <v>827</v>
      </c>
      <c r="B1320" s="19">
        <v>1</v>
      </c>
      <c r="C1320" s="76"/>
      <c r="D1320" s="33" t="str">
        <f t="shared" si="89"/>
        <v>à renseigner</v>
      </c>
    </row>
    <row r="1321" spans="1:4" x14ac:dyDescent="0.25">
      <c r="A1321" s="93" t="s">
        <v>830</v>
      </c>
      <c r="B1321" s="19">
        <v>1</v>
      </c>
      <c r="C1321" s="76"/>
      <c r="D1321" s="33" t="str">
        <f t="shared" si="89"/>
        <v>à renseigner</v>
      </c>
    </row>
    <row r="1322" spans="1:4" x14ac:dyDescent="0.25">
      <c r="A1322" s="93" t="s">
        <v>832</v>
      </c>
      <c r="B1322" s="19">
        <v>1</v>
      </c>
      <c r="C1322" s="76"/>
      <c r="D1322" s="33" t="str">
        <f t="shared" si="89"/>
        <v>à renseigner</v>
      </c>
    </row>
    <row r="1323" spans="1:4" x14ac:dyDescent="0.25">
      <c r="A1323" s="93" t="s">
        <v>298</v>
      </c>
      <c r="B1323" s="19">
        <v>1</v>
      </c>
      <c r="C1323" s="76"/>
      <c r="D1323" s="33" t="str">
        <f t="shared" si="89"/>
        <v>à renseigner</v>
      </c>
    </row>
    <row r="1324" spans="1:4" x14ac:dyDescent="0.25">
      <c r="A1324" s="93" t="s">
        <v>836</v>
      </c>
      <c r="B1324" s="19">
        <v>1</v>
      </c>
      <c r="C1324" s="76"/>
      <c r="D1324" s="33" t="str">
        <f t="shared" si="89"/>
        <v>à renseigner</v>
      </c>
    </row>
    <row r="1325" spans="1:4" x14ac:dyDescent="0.25">
      <c r="A1325" s="93" t="s">
        <v>829</v>
      </c>
      <c r="B1325" s="19">
        <v>8</v>
      </c>
      <c r="C1325" s="76"/>
      <c r="D1325" s="33" t="str">
        <f t="shared" si="89"/>
        <v>à renseigner</v>
      </c>
    </row>
    <row r="1326" spans="1:4" x14ac:dyDescent="0.25">
      <c r="A1326" s="93" t="s">
        <v>831</v>
      </c>
      <c r="B1326" s="19">
        <v>8</v>
      </c>
      <c r="C1326" s="76"/>
      <c r="D1326" s="33" t="str">
        <f t="shared" si="89"/>
        <v>à renseigner</v>
      </c>
    </row>
    <row r="1327" spans="1:4" x14ac:dyDescent="0.25">
      <c r="A1327" s="93" t="s">
        <v>826</v>
      </c>
      <c r="B1327" s="19">
        <v>1</v>
      </c>
      <c r="C1327" s="76"/>
      <c r="D1327" s="33" t="str">
        <f t="shared" si="89"/>
        <v>à renseigner</v>
      </c>
    </row>
    <row r="1328" spans="1:4" x14ac:dyDescent="0.25">
      <c r="A1328" s="93" t="s">
        <v>280</v>
      </c>
      <c r="B1328" s="19">
        <v>2</v>
      </c>
      <c r="C1328" s="76"/>
      <c r="D1328" s="33" t="str">
        <f t="shared" si="89"/>
        <v>à renseigner</v>
      </c>
    </row>
    <row r="1329" spans="1:4" x14ac:dyDescent="0.25">
      <c r="A1329" s="93" t="s">
        <v>821</v>
      </c>
      <c r="B1329" s="19">
        <v>3</v>
      </c>
      <c r="C1329" s="76"/>
      <c r="D1329" s="33" t="str">
        <f t="shared" si="89"/>
        <v>à renseigner</v>
      </c>
    </row>
    <row r="1330" spans="1:4" x14ac:dyDescent="0.25">
      <c r="A1330" s="93" t="s">
        <v>827</v>
      </c>
      <c r="B1330" s="19">
        <v>1</v>
      </c>
      <c r="C1330" s="76"/>
      <c r="D1330" s="33" t="str">
        <f t="shared" si="89"/>
        <v>à renseigner</v>
      </c>
    </row>
    <row r="1331" spans="1:4" x14ac:dyDescent="0.25">
      <c r="A1331" s="93" t="s">
        <v>830</v>
      </c>
      <c r="B1331" s="19">
        <v>1</v>
      </c>
      <c r="C1331" s="76"/>
      <c r="D1331" s="33" t="str">
        <f t="shared" si="89"/>
        <v>à renseigner</v>
      </c>
    </row>
    <row r="1332" spans="1:4" x14ac:dyDescent="0.25">
      <c r="A1332" s="93" t="s">
        <v>832</v>
      </c>
      <c r="B1332" s="19">
        <v>1</v>
      </c>
      <c r="C1332" s="76"/>
      <c r="D1332" s="33" t="str">
        <f t="shared" si="89"/>
        <v>à renseigner</v>
      </c>
    </row>
    <row r="1333" spans="1:4" x14ac:dyDescent="0.25">
      <c r="A1333" s="93" t="s">
        <v>298</v>
      </c>
      <c r="B1333" s="19">
        <v>1</v>
      </c>
      <c r="C1333" s="76"/>
      <c r="D1333" s="33" t="str">
        <f t="shared" si="89"/>
        <v>à renseigner</v>
      </c>
    </row>
    <row r="1334" spans="1:4" x14ac:dyDescent="0.25">
      <c r="A1334" s="93" t="s">
        <v>837</v>
      </c>
      <c r="B1334" s="19">
        <v>1</v>
      </c>
      <c r="C1334" s="76"/>
      <c r="D1334" s="33" t="str">
        <f t="shared" si="89"/>
        <v>à renseigner</v>
      </c>
    </row>
    <row r="1335" spans="1:4" x14ac:dyDescent="0.25">
      <c r="A1335" s="93" t="s">
        <v>838</v>
      </c>
      <c r="B1335" s="19">
        <v>1</v>
      </c>
      <c r="C1335" s="76"/>
      <c r="D1335" s="33" t="str">
        <f t="shared" si="89"/>
        <v>à renseigner</v>
      </c>
    </row>
    <row r="1336" spans="1:4" x14ac:dyDescent="0.25">
      <c r="A1336" s="93" t="s">
        <v>839</v>
      </c>
      <c r="B1336" s="19">
        <v>1</v>
      </c>
      <c r="C1336" s="76"/>
      <c r="D1336" s="33" t="str">
        <f t="shared" si="89"/>
        <v>à renseigner</v>
      </c>
    </row>
    <row r="1337" spans="1:4" x14ac:dyDescent="0.25">
      <c r="A1337" s="93" t="s">
        <v>840</v>
      </c>
      <c r="B1337" s="19">
        <v>1</v>
      </c>
      <c r="C1337" s="76"/>
      <c r="D1337" s="33" t="str">
        <f t="shared" ref="D1337:D1400" si="90">IF(C1337="","à renseigner",B1337*C1337)</f>
        <v>à renseigner</v>
      </c>
    </row>
    <row r="1338" spans="1:4" x14ac:dyDescent="0.25">
      <c r="A1338" s="93" t="s">
        <v>821</v>
      </c>
      <c r="B1338" s="19">
        <v>2</v>
      </c>
      <c r="C1338" s="76"/>
      <c r="D1338" s="33" t="str">
        <f t="shared" si="90"/>
        <v>à renseigner</v>
      </c>
    </row>
    <row r="1339" spans="1:4" x14ac:dyDescent="0.25">
      <c r="A1339" s="93" t="s">
        <v>830</v>
      </c>
      <c r="B1339" s="19">
        <v>1</v>
      </c>
      <c r="C1339" s="76"/>
      <c r="D1339" s="33" t="str">
        <f t="shared" si="90"/>
        <v>à renseigner</v>
      </c>
    </row>
    <row r="1340" spans="1:4" x14ac:dyDescent="0.25">
      <c r="A1340" s="93" t="s">
        <v>832</v>
      </c>
      <c r="B1340" s="19">
        <v>1</v>
      </c>
      <c r="C1340" s="76"/>
      <c r="D1340" s="33" t="str">
        <f t="shared" si="90"/>
        <v>à renseigner</v>
      </c>
    </row>
    <row r="1341" spans="1:4" x14ac:dyDescent="0.25">
      <c r="A1341" s="93" t="s">
        <v>280</v>
      </c>
      <c r="B1341" s="19">
        <v>2</v>
      </c>
      <c r="C1341" s="76"/>
      <c r="D1341" s="33" t="str">
        <f t="shared" si="90"/>
        <v>à renseigner</v>
      </c>
    </row>
    <row r="1342" spans="1:4" x14ac:dyDescent="0.25">
      <c r="A1342" s="93" t="s">
        <v>841</v>
      </c>
      <c r="B1342" s="19">
        <v>1</v>
      </c>
      <c r="C1342" s="76"/>
      <c r="D1342" s="33" t="str">
        <f t="shared" si="90"/>
        <v>à renseigner</v>
      </c>
    </row>
    <row r="1343" spans="1:4" x14ac:dyDescent="0.25">
      <c r="A1343" s="93" t="s">
        <v>838</v>
      </c>
      <c r="B1343" s="19">
        <v>1</v>
      </c>
      <c r="C1343" s="76"/>
      <c r="D1343" s="33" t="str">
        <f t="shared" si="90"/>
        <v>à renseigner</v>
      </c>
    </row>
    <row r="1344" spans="1:4" x14ac:dyDescent="0.25">
      <c r="A1344" s="93" t="s">
        <v>839</v>
      </c>
      <c r="B1344" s="19">
        <v>1</v>
      </c>
      <c r="C1344" s="76"/>
      <c r="D1344" s="33" t="str">
        <f t="shared" si="90"/>
        <v>à renseigner</v>
      </c>
    </row>
    <row r="1345" spans="1:4" x14ac:dyDescent="0.25">
      <c r="A1345" s="93" t="s">
        <v>840</v>
      </c>
      <c r="B1345" s="19">
        <v>1</v>
      </c>
      <c r="C1345" s="76"/>
      <c r="D1345" s="33" t="str">
        <f t="shared" si="90"/>
        <v>à renseigner</v>
      </c>
    </row>
    <row r="1346" spans="1:4" x14ac:dyDescent="0.25">
      <c r="A1346" s="93" t="s">
        <v>821</v>
      </c>
      <c r="B1346" s="19">
        <v>2</v>
      </c>
      <c r="C1346" s="76"/>
      <c r="D1346" s="33" t="str">
        <f t="shared" si="90"/>
        <v>à renseigner</v>
      </c>
    </row>
    <row r="1347" spans="1:4" x14ac:dyDescent="0.25">
      <c r="A1347" s="93" t="s">
        <v>830</v>
      </c>
      <c r="B1347" s="19">
        <v>1</v>
      </c>
      <c r="C1347" s="76"/>
      <c r="D1347" s="33" t="str">
        <f t="shared" si="90"/>
        <v>à renseigner</v>
      </c>
    </row>
    <row r="1348" spans="1:4" x14ac:dyDescent="0.25">
      <c r="A1348" s="93" t="s">
        <v>832</v>
      </c>
      <c r="B1348" s="19">
        <v>1</v>
      </c>
      <c r="C1348" s="76"/>
      <c r="D1348" s="33" t="str">
        <f t="shared" si="90"/>
        <v>à renseigner</v>
      </c>
    </row>
    <row r="1349" spans="1:4" x14ac:dyDescent="0.25">
      <c r="A1349" s="93" t="s">
        <v>280</v>
      </c>
      <c r="B1349" s="19">
        <v>2</v>
      </c>
      <c r="C1349" s="76"/>
      <c r="D1349" s="33" t="str">
        <f t="shared" si="90"/>
        <v>à renseigner</v>
      </c>
    </row>
    <row r="1350" spans="1:4" x14ac:dyDescent="0.25">
      <c r="A1350" s="93" t="s">
        <v>842</v>
      </c>
      <c r="B1350" s="19">
        <v>1</v>
      </c>
      <c r="C1350" s="76"/>
      <c r="D1350" s="33" t="str">
        <f t="shared" si="90"/>
        <v>à renseigner</v>
      </c>
    </row>
    <row r="1351" spans="1:4" x14ac:dyDescent="0.25">
      <c r="A1351" s="93" t="s">
        <v>838</v>
      </c>
      <c r="B1351" s="19">
        <v>1</v>
      </c>
      <c r="C1351" s="76"/>
      <c r="D1351" s="33" t="str">
        <f t="shared" si="90"/>
        <v>à renseigner</v>
      </c>
    </row>
    <row r="1352" spans="1:4" x14ac:dyDescent="0.25">
      <c r="A1352" s="93" t="s">
        <v>839</v>
      </c>
      <c r="B1352" s="19">
        <v>1</v>
      </c>
      <c r="C1352" s="76"/>
      <c r="D1352" s="33" t="str">
        <f t="shared" si="90"/>
        <v>à renseigner</v>
      </c>
    </row>
    <row r="1353" spans="1:4" x14ac:dyDescent="0.25">
      <c r="A1353" s="93" t="s">
        <v>840</v>
      </c>
      <c r="B1353" s="19">
        <v>1</v>
      </c>
      <c r="C1353" s="76"/>
      <c r="D1353" s="33" t="str">
        <f t="shared" si="90"/>
        <v>à renseigner</v>
      </c>
    </row>
    <row r="1354" spans="1:4" x14ac:dyDescent="0.25">
      <c r="A1354" s="93" t="s">
        <v>830</v>
      </c>
      <c r="B1354" s="19">
        <v>1</v>
      </c>
      <c r="C1354" s="76"/>
      <c r="D1354" s="33" t="str">
        <f t="shared" si="90"/>
        <v>à renseigner</v>
      </c>
    </row>
    <row r="1355" spans="1:4" x14ac:dyDescent="0.25">
      <c r="A1355" s="93" t="s">
        <v>832</v>
      </c>
      <c r="B1355" s="19">
        <v>1</v>
      </c>
      <c r="C1355" s="76"/>
      <c r="D1355" s="33" t="str">
        <f t="shared" si="90"/>
        <v>à renseigner</v>
      </c>
    </row>
    <row r="1356" spans="1:4" x14ac:dyDescent="0.25">
      <c r="A1356" s="93" t="s">
        <v>821</v>
      </c>
      <c r="B1356" s="19">
        <v>2</v>
      </c>
      <c r="C1356" s="76"/>
      <c r="D1356" s="33" t="str">
        <f t="shared" si="90"/>
        <v>à renseigner</v>
      </c>
    </row>
    <row r="1357" spans="1:4" x14ac:dyDescent="0.25">
      <c r="A1357" s="93" t="s">
        <v>280</v>
      </c>
      <c r="B1357" s="19">
        <v>2</v>
      </c>
      <c r="C1357" s="76"/>
      <c r="D1357" s="33" t="str">
        <f t="shared" si="90"/>
        <v>à renseigner</v>
      </c>
    </row>
    <row r="1358" spans="1:4" x14ac:dyDescent="0.25">
      <c r="A1358" s="93" t="s">
        <v>843</v>
      </c>
      <c r="B1358" s="19">
        <v>1</v>
      </c>
      <c r="C1358" s="76"/>
      <c r="D1358" s="33" t="str">
        <f t="shared" si="90"/>
        <v>à renseigner</v>
      </c>
    </row>
    <row r="1359" spans="1:4" x14ac:dyDescent="0.25">
      <c r="A1359" s="93" t="s">
        <v>838</v>
      </c>
      <c r="B1359" s="19">
        <v>1</v>
      </c>
      <c r="C1359" s="76"/>
      <c r="D1359" s="33" t="str">
        <f t="shared" si="90"/>
        <v>à renseigner</v>
      </c>
    </row>
    <row r="1360" spans="1:4" x14ac:dyDescent="0.25">
      <c r="A1360" s="93" t="s">
        <v>839</v>
      </c>
      <c r="B1360" s="19">
        <v>1</v>
      </c>
      <c r="C1360" s="76"/>
      <c r="D1360" s="33" t="str">
        <f t="shared" si="90"/>
        <v>à renseigner</v>
      </c>
    </row>
    <row r="1361" spans="1:4" x14ac:dyDescent="0.25">
      <c r="A1361" s="93" t="s">
        <v>840</v>
      </c>
      <c r="B1361" s="19">
        <v>1</v>
      </c>
      <c r="C1361" s="76"/>
      <c r="D1361" s="33" t="str">
        <f t="shared" si="90"/>
        <v>à renseigner</v>
      </c>
    </row>
    <row r="1362" spans="1:4" x14ac:dyDescent="0.25">
      <c r="A1362" s="93" t="s">
        <v>830</v>
      </c>
      <c r="B1362" s="19">
        <v>1</v>
      </c>
      <c r="C1362" s="76"/>
      <c r="D1362" s="33" t="str">
        <f t="shared" si="90"/>
        <v>à renseigner</v>
      </c>
    </row>
    <row r="1363" spans="1:4" x14ac:dyDescent="0.25">
      <c r="A1363" s="93" t="s">
        <v>832</v>
      </c>
      <c r="B1363" s="19">
        <v>1</v>
      </c>
      <c r="C1363" s="76"/>
      <c r="D1363" s="33" t="str">
        <f t="shared" si="90"/>
        <v>à renseigner</v>
      </c>
    </row>
    <row r="1364" spans="1:4" x14ac:dyDescent="0.25">
      <c r="A1364" s="93" t="s">
        <v>821</v>
      </c>
      <c r="B1364" s="19">
        <v>2</v>
      </c>
      <c r="C1364" s="76"/>
      <c r="D1364" s="33" t="str">
        <f t="shared" si="90"/>
        <v>à renseigner</v>
      </c>
    </row>
    <row r="1365" spans="1:4" x14ac:dyDescent="0.25">
      <c r="A1365" s="93" t="s">
        <v>280</v>
      </c>
      <c r="B1365" s="19">
        <v>2</v>
      </c>
      <c r="C1365" s="76"/>
      <c r="D1365" s="33" t="str">
        <f t="shared" si="90"/>
        <v>à renseigner</v>
      </c>
    </row>
    <row r="1366" spans="1:4" x14ac:dyDescent="0.25">
      <c r="A1366" s="93" t="s">
        <v>844</v>
      </c>
      <c r="B1366" s="19">
        <v>1</v>
      </c>
      <c r="C1366" s="76"/>
      <c r="D1366" s="33" t="str">
        <f t="shared" si="90"/>
        <v>à renseigner</v>
      </c>
    </row>
    <row r="1367" spans="1:4" x14ac:dyDescent="0.25">
      <c r="A1367" s="93" t="s">
        <v>845</v>
      </c>
      <c r="B1367" s="19">
        <v>9</v>
      </c>
      <c r="C1367" s="76"/>
      <c r="D1367" s="33" t="str">
        <f t="shared" si="90"/>
        <v>à renseigner</v>
      </c>
    </row>
    <row r="1368" spans="1:4" x14ac:dyDescent="0.25">
      <c r="A1368" s="93" t="s">
        <v>846</v>
      </c>
      <c r="B1368" s="19">
        <v>9</v>
      </c>
      <c r="C1368" s="76"/>
      <c r="D1368" s="33" t="str">
        <f t="shared" si="90"/>
        <v>à renseigner</v>
      </c>
    </row>
    <row r="1369" spans="1:4" x14ac:dyDescent="0.25">
      <c r="A1369" s="93" t="s">
        <v>840</v>
      </c>
      <c r="B1369" s="19">
        <v>1</v>
      </c>
      <c r="C1369" s="76"/>
      <c r="D1369" s="33" t="str">
        <f t="shared" si="90"/>
        <v>à renseigner</v>
      </c>
    </row>
    <row r="1370" spans="1:4" x14ac:dyDescent="0.25">
      <c r="A1370" s="93" t="s">
        <v>280</v>
      </c>
      <c r="B1370" s="19">
        <v>2</v>
      </c>
      <c r="C1370" s="76"/>
      <c r="D1370" s="33" t="str">
        <f t="shared" si="90"/>
        <v>à renseigner</v>
      </c>
    </row>
    <row r="1371" spans="1:4" x14ac:dyDescent="0.25">
      <c r="A1371" s="93" t="s">
        <v>830</v>
      </c>
      <c r="B1371" s="19">
        <v>1</v>
      </c>
      <c r="C1371" s="76"/>
      <c r="D1371" s="33" t="str">
        <f t="shared" si="90"/>
        <v>à renseigner</v>
      </c>
    </row>
    <row r="1372" spans="1:4" x14ac:dyDescent="0.25">
      <c r="A1372" s="93" t="s">
        <v>832</v>
      </c>
      <c r="B1372" s="19">
        <v>1</v>
      </c>
      <c r="C1372" s="76"/>
      <c r="D1372" s="33" t="str">
        <f t="shared" si="90"/>
        <v>à renseigner</v>
      </c>
    </row>
    <row r="1373" spans="1:4" x14ac:dyDescent="0.25">
      <c r="A1373" s="93" t="s">
        <v>821</v>
      </c>
      <c r="B1373" s="19">
        <v>3</v>
      </c>
      <c r="C1373" s="76"/>
      <c r="D1373" s="33" t="str">
        <f t="shared" si="90"/>
        <v>à renseigner</v>
      </c>
    </row>
    <row r="1374" spans="1:4" x14ac:dyDescent="0.25">
      <c r="A1374" s="93" t="s">
        <v>847</v>
      </c>
      <c r="B1374" s="19">
        <v>1</v>
      </c>
      <c r="C1374" s="76"/>
      <c r="D1374" s="33" t="str">
        <f t="shared" si="90"/>
        <v>à renseigner</v>
      </c>
    </row>
    <row r="1375" spans="1:4" x14ac:dyDescent="0.25">
      <c r="A1375" s="93" t="s">
        <v>298</v>
      </c>
      <c r="B1375" s="19">
        <v>1</v>
      </c>
      <c r="C1375" s="76"/>
      <c r="D1375" s="33" t="str">
        <f t="shared" si="90"/>
        <v>à renseigner</v>
      </c>
    </row>
    <row r="1376" spans="1:4" x14ac:dyDescent="0.25">
      <c r="A1376" s="93" t="s">
        <v>848</v>
      </c>
      <c r="B1376" s="19">
        <v>1</v>
      </c>
      <c r="C1376" s="76"/>
      <c r="D1376" s="33" t="str">
        <f t="shared" si="90"/>
        <v>à renseigner</v>
      </c>
    </row>
    <row r="1377" spans="1:4" x14ac:dyDescent="0.25">
      <c r="A1377" s="93" t="s">
        <v>849</v>
      </c>
      <c r="B1377" s="19">
        <v>9</v>
      </c>
      <c r="C1377" s="76"/>
      <c r="D1377" s="33" t="str">
        <f t="shared" si="90"/>
        <v>à renseigner</v>
      </c>
    </row>
    <row r="1378" spans="1:4" x14ac:dyDescent="0.25">
      <c r="A1378" s="93" t="s">
        <v>850</v>
      </c>
      <c r="B1378" s="19">
        <v>9</v>
      </c>
      <c r="C1378" s="76"/>
      <c r="D1378" s="33" t="str">
        <f t="shared" si="90"/>
        <v>à renseigner</v>
      </c>
    </row>
    <row r="1379" spans="1:4" x14ac:dyDescent="0.25">
      <c r="A1379" s="93" t="s">
        <v>840</v>
      </c>
      <c r="B1379" s="19">
        <v>1</v>
      </c>
      <c r="C1379" s="76"/>
      <c r="D1379" s="33" t="str">
        <f t="shared" si="90"/>
        <v>à renseigner</v>
      </c>
    </row>
    <row r="1380" spans="1:4" x14ac:dyDescent="0.25">
      <c r="A1380" s="93" t="s">
        <v>280</v>
      </c>
      <c r="B1380" s="19">
        <v>2</v>
      </c>
      <c r="C1380" s="76"/>
      <c r="D1380" s="33" t="str">
        <f t="shared" si="90"/>
        <v>à renseigner</v>
      </c>
    </row>
    <row r="1381" spans="1:4" x14ac:dyDescent="0.25">
      <c r="A1381" s="93" t="s">
        <v>830</v>
      </c>
      <c r="B1381" s="19">
        <v>1</v>
      </c>
      <c r="C1381" s="76"/>
      <c r="D1381" s="33" t="str">
        <f t="shared" si="90"/>
        <v>à renseigner</v>
      </c>
    </row>
    <row r="1382" spans="1:4" x14ac:dyDescent="0.25">
      <c r="A1382" s="93" t="s">
        <v>832</v>
      </c>
      <c r="B1382" s="19">
        <v>1</v>
      </c>
      <c r="C1382" s="76"/>
      <c r="D1382" s="33" t="str">
        <f t="shared" si="90"/>
        <v>à renseigner</v>
      </c>
    </row>
    <row r="1383" spans="1:4" x14ac:dyDescent="0.25">
      <c r="A1383" s="93" t="s">
        <v>821</v>
      </c>
      <c r="B1383" s="19">
        <v>3</v>
      </c>
      <c r="C1383" s="76"/>
      <c r="D1383" s="33" t="str">
        <f t="shared" si="90"/>
        <v>à renseigner</v>
      </c>
    </row>
    <row r="1384" spans="1:4" x14ac:dyDescent="0.25">
      <c r="A1384" s="93" t="s">
        <v>847</v>
      </c>
      <c r="B1384" s="19">
        <v>1</v>
      </c>
      <c r="C1384" s="76"/>
      <c r="D1384" s="33" t="str">
        <f t="shared" si="90"/>
        <v>à renseigner</v>
      </c>
    </row>
    <row r="1385" spans="1:4" x14ac:dyDescent="0.25">
      <c r="A1385" s="93" t="s">
        <v>298</v>
      </c>
      <c r="B1385" s="19">
        <v>1</v>
      </c>
      <c r="C1385" s="76"/>
      <c r="D1385" s="33" t="str">
        <f t="shared" si="90"/>
        <v>à renseigner</v>
      </c>
    </row>
    <row r="1386" spans="1:4" x14ac:dyDescent="0.25">
      <c r="A1386" s="93" t="s">
        <v>851</v>
      </c>
      <c r="B1386" s="19">
        <v>1</v>
      </c>
      <c r="C1386" s="76"/>
      <c r="D1386" s="33" t="str">
        <f t="shared" si="90"/>
        <v>à renseigner</v>
      </c>
    </row>
    <row r="1387" spans="1:4" x14ac:dyDescent="0.25">
      <c r="A1387" s="93" t="s">
        <v>829</v>
      </c>
      <c r="B1387" s="19">
        <v>8</v>
      </c>
      <c r="C1387" s="76"/>
      <c r="D1387" s="33" t="str">
        <f t="shared" si="90"/>
        <v>à renseigner</v>
      </c>
    </row>
    <row r="1388" spans="1:4" x14ac:dyDescent="0.25">
      <c r="A1388" s="93" t="s">
        <v>831</v>
      </c>
      <c r="B1388" s="19">
        <v>8</v>
      </c>
      <c r="C1388" s="76"/>
      <c r="D1388" s="33" t="str">
        <f t="shared" si="90"/>
        <v>à renseigner</v>
      </c>
    </row>
    <row r="1389" spans="1:4" x14ac:dyDescent="0.25">
      <c r="A1389" s="93" t="s">
        <v>826</v>
      </c>
      <c r="B1389" s="19">
        <v>1</v>
      </c>
      <c r="C1389" s="76"/>
      <c r="D1389" s="33" t="str">
        <f t="shared" si="90"/>
        <v>à renseigner</v>
      </c>
    </row>
    <row r="1390" spans="1:4" x14ac:dyDescent="0.25">
      <c r="A1390" s="93" t="s">
        <v>280</v>
      </c>
      <c r="B1390" s="19">
        <v>2</v>
      </c>
      <c r="C1390" s="76"/>
      <c r="D1390" s="33" t="str">
        <f t="shared" si="90"/>
        <v>à renseigner</v>
      </c>
    </row>
    <row r="1391" spans="1:4" x14ac:dyDescent="0.25">
      <c r="A1391" s="93" t="s">
        <v>830</v>
      </c>
      <c r="B1391" s="19">
        <v>1</v>
      </c>
      <c r="C1391" s="76"/>
      <c r="D1391" s="33" t="str">
        <f t="shared" si="90"/>
        <v>à renseigner</v>
      </c>
    </row>
    <row r="1392" spans="1:4" x14ac:dyDescent="0.25">
      <c r="A1392" s="93" t="s">
        <v>832</v>
      </c>
      <c r="B1392" s="19">
        <v>1</v>
      </c>
      <c r="C1392" s="76"/>
      <c r="D1392" s="33" t="str">
        <f t="shared" si="90"/>
        <v>à renseigner</v>
      </c>
    </row>
    <row r="1393" spans="1:4" x14ac:dyDescent="0.25">
      <c r="A1393" s="93" t="s">
        <v>821</v>
      </c>
      <c r="B1393" s="19">
        <v>3</v>
      </c>
      <c r="C1393" s="76"/>
      <c r="D1393" s="33" t="str">
        <f t="shared" si="90"/>
        <v>à renseigner</v>
      </c>
    </row>
    <row r="1394" spans="1:4" x14ac:dyDescent="0.25">
      <c r="A1394" s="93" t="s">
        <v>847</v>
      </c>
      <c r="B1394" s="19">
        <v>1</v>
      </c>
      <c r="C1394" s="76"/>
      <c r="D1394" s="33" t="str">
        <f t="shared" si="90"/>
        <v>à renseigner</v>
      </c>
    </row>
    <row r="1395" spans="1:4" x14ac:dyDescent="0.25">
      <c r="A1395" s="93" t="s">
        <v>298</v>
      </c>
      <c r="B1395" s="19">
        <v>1</v>
      </c>
      <c r="C1395" s="76"/>
      <c r="D1395" s="33" t="str">
        <f t="shared" si="90"/>
        <v>à renseigner</v>
      </c>
    </row>
    <row r="1396" spans="1:4" x14ac:dyDescent="0.25">
      <c r="A1396" s="93" t="s">
        <v>852</v>
      </c>
      <c r="B1396" s="19">
        <v>1</v>
      </c>
      <c r="C1396" s="76"/>
      <c r="D1396" s="33" t="str">
        <f t="shared" si="90"/>
        <v>à renseigner</v>
      </c>
    </row>
    <row r="1397" spans="1:4" x14ac:dyDescent="0.25">
      <c r="A1397" s="93" t="s">
        <v>829</v>
      </c>
      <c r="B1397" s="19">
        <v>8</v>
      </c>
      <c r="C1397" s="76"/>
      <c r="D1397" s="33" t="str">
        <f t="shared" si="90"/>
        <v>à renseigner</v>
      </c>
    </row>
    <row r="1398" spans="1:4" x14ac:dyDescent="0.25">
      <c r="A1398" s="93" t="s">
        <v>831</v>
      </c>
      <c r="B1398" s="19">
        <v>8</v>
      </c>
      <c r="C1398" s="76"/>
      <c r="D1398" s="33" t="str">
        <f t="shared" si="90"/>
        <v>à renseigner</v>
      </c>
    </row>
    <row r="1399" spans="1:4" x14ac:dyDescent="0.25">
      <c r="A1399" s="93" t="s">
        <v>826</v>
      </c>
      <c r="B1399" s="19">
        <v>1</v>
      </c>
      <c r="C1399" s="76"/>
      <c r="D1399" s="33" t="str">
        <f t="shared" si="90"/>
        <v>à renseigner</v>
      </c>
    </row>
    <row r="1400" spans="1:4" x14ac:dyDescent="0.25">
      <c r="A1400" s="93" t="s">
        <v>853</v>
      </c>
      <c r="B1400" s="19">
        <v>2</v>
      </c>
      <c r="C1400" s="76"/>
      <c r="D1400" s="33" t="str">
        <f t="shared" si="90"/>
        <v>à renseigner</v>
      </c>
    </row>
    <row r="1401" spans="1:4" x14ac:dyDescent="0.25">
      <c r="A1401" s="93" t="s">
        <v>830</v>
      </c>
      <c r="B1401" s="19">
        <v>1</v>
      </c>
      <c r="C1401" s="76"/>
      <c r="D1401" s="33" t="str">
        <f t="shared" ref="D1401:D1464" si="91">IF(C1401="","à renseigner",B1401*C1401)</f>
        <v>à renseigner</v>
      </c>
    </row>
    <row r="1402" spans="1:4" x14ac:dyDescent="0.25">
      <c r="A1402" s="93" t="s">
        <v>832</v>
      </c>
      <c r="B1402" s="19">
        <v>1</v>
      </c>
      <c r="C1402" s="76"/>
      <c r="D1402" s="33" t="str">
        <f t="shared" si="91"/>
        <v>à renseigner</v>
      </c>
    </row>
    <row r="1403" spans="1:4" x14ac:dyDescent="0.25">
      <c r="A1403" s="93" t="s">
        <v>821</v>
      </c>
      <c r="B1403" s="19">
        <v>3</v>
      </c>
      <c r="C1403" s="76"/>
      <c r="D1403" s="33" t="str">
        <f t="shared" si="91"/>
        <v>à renseigner</v>
      </c>
    </row>
    <row r="1404" spans="1:4" x14ac:dyDescent="0.25">
      <c r="A1404" s="93" t="s">
        <v>847</v>
      </c>
      <c r="B1404" s="19">
        <v>1</v>
      </c>
      <c r="C1404" s="76"/>
      <c r="D1404" s="33" t="str">
        <f t="shared" si="91"/>
        <v>à renseigner</v>
      </c>
    </row>
    <row r="1405" spans="1:4" x14ac:dyDescent="0.25">
      <c r="A1405" s="93" t="s">
        <v>298</v>
      </c>
      <c r="B1405" s="19">
        <v>1</v>
      </c>
      <c r="C1405" s="76"/>
      <c r="D1405" s="33" t="str">
        <f t="shared" si="91"/>
        <v>à renseigner</v>
      </c>
    </row>
    <row r="1406" spans="1:4" x14ac:dyDescent="0.25">
      <c r="A1406" s="93" t="s">
        <v>854</v>
      </c>
      <c r="B1406" s="19">
        <v>1</v>
      </c>
      <c r="C1406" s="76"/>
      <c r="D1406" s="33" t="str">
        <f t="shared" si="91"/>
        <v>à renseigner</v>
      </c>
    </row>
    <row r="1407" spans="1:4" x14ac:dyDescent="0.25">
      <c r="A1407" s="93" t="s">
        <v>829</v>
      </c>
      <c r="B1407" s="19">
        <v>4</v>
      </c>
      <c r="C1407" s="76"/>
      <c r="D1407" s="33" t="str">
        <f t="shared" si="91"/>
        <v>à renseigner</v>
      </c>
    </row>
    <row r="1408" spans="1:4" x14ac:dyDescent="0.25">
      <c r="A1408" s="93" t="s">
        <v>831</v>
      </c>
      <c r="B1408" s="19">
        <v>4</v>
      </c>
      <c r="C1408" s="76"/>
      <c r="D1408" s="33" t="str">
        <f t="shared" si="91"/>
        <v>à renseigner</v>
      </c>
    </row>
    <row r="1409" spans="1:4" x14ac:dyDescent="0.25">
      <c r="A1409" s="93" t="s">
        <v>855</v>
      </c>
      <c r="B1409" s="19">
        <v>1</v>
      </c>
      <c r="C1409" s="76"/>
      <c r="D1409" s="33" t="str">
        <f t="shared" si="91"/>
        <v>à renseigner</v>
      </c>
    </row>
    <row r="1410" spans="1:4" x14ac:dyDescent="0.25">
      <c r="A1410" s="93" t="s">
        <v>853</v>
      </c>
      <c r="B1410" s="19">
        <v>2</v>
      </c>
      <c r="C1410" s="76"/>
      <c r="D1410" s="33" t="str">
        <f t="shared" si="91"/>
        <v>à renseigner</v>
      </c>
    </row>
    <row r="1411" spans="1:4" x14ac:dyDescent="0.25">
      <c r="A1411" s="93" t="s">
        <v>830</v>
      </c>
      <c r="B1411" s="19">
        <v>1</v>
      </c>
      <c r="C1411" s="76"/>
      <c r="D1411" s="33" t="str">
        <f t="shared" si="91"/>
        <v>à renseigner</v>
      </c>
    </row>
    <row r="1412" spans="1:4" x14ac:dyDescent="0.25">
      <c r="A1412" s="93" t="s">
        <v>832</v>
      </c>
      <c r="B1412" s="19">
        <v>1</v>
      </c>
      <c r="C1412" s="76"/>
      <c r="D1412" s="33" t="str">
        <f t="shared" si="91"/>
        <v>à renseigner</v>
      </c>
    </row>
    <row r="1413" spans="1:4" x14ac:dyDescent="0.25">
      <c r="A1413" s="93" t="s">
        <v>821</v>
      </c>
      <c r="B1413" s="19">
        <v>3</v>
      </c>
      <c r="C1413" s="76"/>
      <c r="D1413" s="33" t="str">
        <f t="shared" si="91"/>
        <v>à renseigner</v>
      </c>
    </row>
    <row r="1414" spans="1:4" x14ac:dyDescent="0.25">
      <c r="A1414" s="93" t="s">
        <v>847</v>
      </c>
      <c r="B1414" s="19">
        <v>1</v>
      </c>
      <c r="C1414" s="76"/>
      <c r="D1414" s="33" t="str">
        <f t="shared" si="91"/>
        <v>à renseigner</v>
      </c>
    </row>
    <row r="1415" spans="1:4" x14ac:dyDescent="0.25">
      <c r="A1415" s="93" t="s">
        <v>298</v>
      </c>
      <c r="B1415" s="19">
        <v>1</v>
      </c>
      <c r="C1415" s="76"/>
      <c r="D1415" s="33" t="str">
        <f t="shared" si="91"/>
        <v>à renseigner</v>
      </c>
    </row>
    <row r="1416" spans="1:4" x14ac:dyDescent="0.25">
      <c r="A1416" s="93" t="s">
        <v>856</v>
      </c>
      <c r="B1416" s="19">
        <v>1</v>
      </c>
      <c r="C1416" s="76"/>
      <c r="D1416" s="33" t="str">
        <f t="shared" si="91"/>
        <v>à renseigner</v>
      </c>
    </row>
    <row r="1417" spans="1:4" x14ac:dyDescent="0.25">
      <c r="A1417" s="93" t="s">
        <v>829</v>
      </c>
      <c r="B1417" s="19">
        <v>8</v>
      </c>
      <c r="C1417" s="76"/>
      <c r="D1417" s="33" t="str">
        <f t="shared" si="91"/>
        <v>à renseigner</v>
      </c>
    </row>
    <row r="1418" spans="1:4" x14ac:dyDescent="0.25">
      <c r="A1418" s="93" t="s">
        <v>840</v>
      </c>
      <c r="B1418" s="19">
        <v>1</v>
      </c>
      <c r="C1418" s="76"/>
      <c r="D1418" s="33" t="str">
        <f t="shared" si="91"/>
        <v>à renseigner</v>
      </c>
    </row>
    <row r="1419" spans="1:4" x14ac:dyDescent="0.25">
      <c r="A1419" s="93" t="s">
        <v>280</v>
      </c>
      <c r="B1419" s="19">
        <v>2</v>
      </c>
      <c r="C1419" s="76"/>
      <c r="D1419" s="33" t="str">
        <f t="shared" si="91"/>
        <v>à renseigner</v>
      </c>
    </row>
    <row r="1420" spans="1:4" x14ac:dyDescent="0.25">
      <c r="A1420" s="93" t="s">
        <v>830</v>
      </c>
      <c r="B1420" s="19">
        <v>1</v>
      </c>
      <c r="C1420" s="76"/>
      <c r="D1420" s="33" t="str">
        <f t="shared" si="91"/>
        <v>à renseigner</v>
      </c>
    </row>
    <row r="1421" spans="1:4" x14ac:dyDescent="0.25">
      <c r="A1421" s="93" t="s">
        <v>832</v>
      </c>
      <c r="B1421" s="19">
        <v>1</v>
      </c>
      <c r="C1421" s="76"/>
      <c r="D1421" s="33" t="str">
        <f t="shared" si="91"/>
        <v>à renseigner</v>
      </c>
    </row>
    <row r="1422" spans="1:4" x14ac:dyDescent="0.25">
      <c r="A1422" s="93" t="s">
        <v>821</v>
      </c>
      <c r="B1422" s="19">
        <v>3</v>
      </c>
      <c r="C1422" s="76"/>
      <c r="D1422" s="33" t="str">
        <f t="shared" si="91"/>
        <v>à renseigner</v>
      </c>
    </row>
    <row r="1423" spans="1:4" x14ac:dyDescent="0.25">
      <c r="A1423" s="93" t="s">
        <v>847</v>
      </c>
      <c r="B1423" s="19">
        <v>1</v>
      </c>
      <c r="C1423" s="76"/>
      <c r="D1423" s="33" t="str">
        <f t="shared" si="91"/>
        <v>à renseigner</v>
      </c>
    </row>
    <row r="1424" spans="1:4" x14ac:dyDescent="0.25">
      <c r="A1424" s="93" t="s">
        <v>298</v>
      </c>
      <c r="B1424" s="19">
        <v>1</v>
      </c>
      <c r="C1424" s="76"/>
      <c r="D1424" s="33" t="str">
        <f t="shared" si="91"/>
        <v>à renseigner</v>
      </c>
    </row>
    <row r="1425" spans="1:4" x14ac:dyDescent="0.25">
      <c r="A1425" s="93" t="s">
        <v>857</v>
      </c>
      <c r="B1425" s="19">
        <v>1</v>
      </c>
      <c r="C1425" s="76"/>
      <c r="D1425" s="33" t="str">
        <f t="shared" si="91"/>
        <v>à renseigner</v>
      </c>
    </row>
    <row r="1426" spans="1:4" x14ac:dyDescent="0.25">
      <c r="A1426" s="93" t="s">
        <v>858</v>
      </c>
      <c r="B1426" s="19">
        <v>1</v>
      </c>
      <c r="C1426" s="76"/>
      <c r="D1426" s="33" t="str">
        <f t="shared" si="91"/>
        <v>à renseigner</v>
      </c>
    </row>
    <row r="1427" spans="1:4" x14ac:dyDescent="0.25">
      <c r="A1427" s="93" t="s">
        <v>280</v>
      </c>
      <c r="B1427" s="19">
        <v>2</v>
      </c>
      <c r="C1427" s="76"/>
      <c r="D1427" s="33" t="str">
        <f t="shared" si="91"/>
        <v>à renseigner</v>
      </c>
    </row>
    <row r="1428" spans="1:4" x14ac:dyDescent="0.25">
      <c r="A1428" s="93" t="s">
        <v>821</v>
      </c>
      <c r="B1428" s="19">
        <v>3</v>
      </c>
      <c r="C1428" s="76"/>
      <c r="D1428" s="33" t="str">
        <f t="shared" si="91"/>
        <v>à renseigner</v>
      </c>
    </row>
    <row r="1429" spans="1:4" x14ac:dyDescent="0.25">
      <c r="A1429" s="93" t="s">
        <v>847</v>
      </c>
      <c r="B1429" s="19">
        <v>1</v>
      </c>
      <c r="C1429" s="76"/>
      <c r="D1429" s="33" t="str">
        <f t="shared" si="91"/>
        <v>à renseigner</v>
      </c>
    </row>
    <row r="1430" spans="1:4" x14ac:dyDescent="0.25">
      <c r="A1430" s="93" t="s">
        <v>298</v>
      </c>
      <c r="B1430" s="19">
        <v>1</v>
      </c>
      <c r="C1430" s="76"/>
      <c r="D1430" s="33" t="str">
        <f t="shared" si="91"/>
        <v>à renseigner</v>
      </c>
    </row>
    <row r="1431" spans="1:4" x14ac:dyDescent="0.25">
      <c r="A1431" s="93" t="s">
        <v>859</v>
      </c>
      <c r="B1431" s="19">
        <v>1</v>
      </c>
      <c r="C1431" s="76"/>
      <c r="D1431" s="33" t="str">
        <f t="shared" si="91"/>
        <v>à renseigner</v>
      </c>
    </row>
    <row r="1432" spans="1:4" x14ac:dyDescent="0.25">
      <c r="A1432" s="93" t="s">
        <v>860</v>
      </c>
      <c r="B1432" s="19">
        <v>1</v>
      </c>
      <c r="C1432" s="76"/>
      <c r="D1432" s="33" t="str">
        <f t="shared" si="91"/>
        <v>à renseigner</v>
      </c>
    </row>
    <row r="1433" spans="1:4" x14ac:dyDescent="0.25">
      <c r="A1433" s="93" t="s">
        <v>280</v>
      </c>
      <c r="B1433" s="19">
        <v>2</v>
      </c>
      <c r="C1433" s="76"/>
      <c r="D1433" s="33" t="str">
        <f t="shared" si="91"/>
        <v>à renseigner</v>
      </c>
    </row>
    <row r="1434" spans="1:4" x14ac:dyDescent="0.25">
      <c r="A1434" s="93" t="s">
        <v>821</v>
      </c>
      <c r="B1434" s="19">
        <v>3</v>
      </c>
      <c r="C1434" s="76"/>
      <c r="D1434" s="33" t="str">
        <f t="shared" si="91"/>
        <v>à renseigner</v>
      </c>
    </row>
    <row r="1435" spans="1:4" x14ac:dyDescent="0.25">
      <c r="A1435" s="93" t="s">
        <v>847</v>
      </c>
      <c r="B1435" s="19">
        <v>1</v>
      </c>
      <c r="C1435" s="76"/>
      <c r="D1435" s="33" t="str">
        <f t="shared" si="91"/>
        <v>à renseigner</v>
      </c>
    </row>
    <row r="1436" spans="1:4" x14ac:dyDescent="0.25">
      <c r="A1436" s="93" t="s">
        <v>298</v>
      </c>
      <c r="B1436" s="19">
        <v>1</v>
      </c>
      <c r="C1436" s="76"/>
      <c r="D1436" s="33" t="str">
        <f t="shared" si="91"/>
        <v>à renseigner</v>
      </c>
    </row>
    <row r="1437" spans="1:4" x14ac:dyDescent="0.25">
      <c r="A1437" s="93" t="s">
        <v>861</v>
      </c>
      <c r="B1437" s="19">
        <v>1</v>
      </c>
      <c r="C1437" s="76"/>
      <c r="D1437" s="33" t="str">
        <f t="shared" si="91"/>
        <v>à renseigner</v>
      </c>
    </row>
    <row r="1438" spans="1:4" x14ac:dyDescent="0.25">
      <c r="A1438" s="93" t="s">
        <v>862</v>
      </c>
      <c r="B1438" s="19">
        <v>1</v>
      </c>
      <c r="C1438" s="76"/>
      <c r="D1438" s="33" t="str">
        <f t="shared" si="91"/>
        <v>à renseigner</v>
      </c>
    </row>
    <row r="1439" spans="1:4" x14ac:dyDescent="0.25">
      <c r="A1439" s="93" t="s">
        <v>280</v>
      </c>
      <c r="B1439" s="19">
        <v>2</v>
      </c>
      <c r="C1439" s="76"/>
      <c r="D1439" s="33" t="str">
        <f t="shared" si="91"/>
        <v>à renseigner</v>
      </c>
    </row>
    <row r="1440" spans="1:4" x14ac:dyDescent="0.25">
      <c r="A1440" s="93" t="s">
        <v>821</v>
      </c>
      <c r="B1440" s="19">
        <v>3</v>
      </c>
      <c r="C1440" s="76"/>
      <c r="D1440" s="33" t="str">
        <f t="shared" si="91"/>
        <v>à renseigner</v>
      </c>
    </row>
    <row r="1441" spans="1:4" x14ac:dyDescent="0.25">
      <c r="A1441" s="93" t="s">
        <v>827</v>
      </c>
      <c r="B1441" s="19">
        <v>1</v>
      </c>
      <c r="C1441" s="76"/>
      <c r="D1441" s="33" t="str">
        <f t="shared" si="91"/>
        <v>à renseigner</v>
      </c>
    </row>
    <row r="1442" spans="1:4" x14ac:dyDescent="0.25">
      <c r="A1442" s="93" t="s">
        <v>298</v>
      </c>
      <c r="B1442" s="19">
        <v>1</v>
      </c>
      <c r="C1442" s="76"/>
      <c r="D1442" s="33" t="str">
        <f t="shared" si="91"/>
        <v>à renseigner</v>
      </c>
    </row>
    <row r="1443" spans="1:4" x14ac:dyDescent="0.25">
      <c r="A1443" s="93" t="s">
        <v>863</v>
      </c>
      <c r="B1443" s="19">
        <v>1</v>
      </c>
      <c r="C1443" s="76"/>
      <c r="D1443" s="33" t="str">
        <f t="shared" si="91"/>
        <v>à renseigner</v>
      </c>
    </row>
    <row r="1444" spans="1:4" x14ac:dyDescent="0.25">
      <c r="A1444" s="93" t="s">
        <v>820</v>
      </c>
      <c r="B1444" s="19">
        <v>1</v>
      </c>
      <c r="C1444" s="76"/>
      <c r="D1444" s="33" t="str">
        <f t="shared" si="91"/>
        <v>à renseigner</v>
      </c>
    </row>
    <row r="1445" spans="1:4" x14ac:dyDescent="0.25">
      <c r="A1445" s="93" t="s">
        <v>280</v>
      </c>
      <c r="B1445" s="19">
        <v>2</v>
      </c>
      <c r="C1445" s="76"/>
      <c r="D1445" s="33" t="str">
        <f t="shared" si="91"/>
        <v>à renseigner</v>
      </c>
    </row>
    <row r="1446" spans="1:4" x14ac:dyDescent="0.25">
      <c r="A1446" s="93" t="s">
        <v>821</v>
      </c>
      <c r="B1446" s="19">
        <v>3</v>
      </c>
      <c r="C1446" s="76"/>
      <c r="D1446" s="33" t="str">
        <f t="shared" si="91"/>
        <v>à renseigner</v>
      </c>
    </row>
    <row r="1447" spans="1:4" x14ac:dyDescent="0.25">
      <c r="A1447" s="93" t="s">
        <v>822</v>
      </c>
      <c r="B1447" s="19">
        <v>1</v>
      </c>
      <c r="C1447" s="76"/>
      <c r="D1447" s="33" t="str">
        <f t="shared" si="91"/>
        <v>à renseigner</v>
      </c>
    </row>
    <row r="1448" spans="1:4" x14ac:dyDescent="0.25">
      <c r="A1448" s="93" t="s">
        <v>298</v>
      </c>
      <c r="B1448" s="19">
        <v>1</v>
      </c>
      <c r="C1448" s="76"/>
      <c r="D1448" s="33" t="str">
        <f t="shared" si="91"/>
        <v>à renseigner</v>
      </c>
    </row>
    <row r="1449" spans="1:4" x14ac:dyDescent="0.25">
      <c r="A1449" s="93" t="s">
        <v>864</v>
      </c>
      <c r="B1449" s="19">
        <v>1</v>
      </c>
      <c r="C1449" s="76"/>
      <c r="D1449" s="33" t="str">
        <f t="shared" si="91"/>
        <v>à renseigner</v>
      </c>
    </row>
    <row r="1450" spans="1:4" x14ac:dyDescent="0.25">
      <c r="A1450" s="93" t="s">
        <v>840</v>
      </c>
      <c r="B1450" s="19">
        <v>1</v>
      </c>
      <c r="C1450" s="76"/>
      <c r="D1450" s="33" t="str">
        <f t="shared" si="91"/>
        <v>à renseigner</v>
      </c>
    </row>
    <row r="1451" spans="1:4" x14ac:dyDescent="0.25">
      <c r="A1451" s="93" t="s">
        <v>865</v>
      </c>
      <c r="B1451" s="19">
        <v>3</v>
      </c>
      <c r="C1451" s="76"/>
      <c r="D1451" s="33" t="str">
        <f t="shared" si="91"/>
        <v>à renseigner</v>
      </c>
    </row>
    <row r="1452" spans="1:4" x14ac:dyDescent="0.25">
      <c r="A1452" s="93" t="s">
        <v>280</v>
      </c>
      <c r="B1452" s="19">
        <v>2</v>
      </c>
      <c r="C1452" s="76"/>
      <c r="D1452" s="33" t="str">
        <f t="shared" si="91"/>
        <v>à renseigner</v>
      </c>
    </row>
    <row r="1453" spans="1:4" x14ac:dyDescent="0.25">
      <c r="A1453" s="93" t="s">
        <v>821</v>
      </c>
      <c r="B1453" s="19">
        <v>3</v>
      </c>
      <c r="C1453" s="76"/>
      <c r="D1453" s="33" t="str">
        <f t="shared" si="91"/>
        <v>à renseigner</v>
      </c>
    </row>
    <row r="1454" spans="1:4" x14ac:dyDescent="0.25">
      <c r="A1454" s="93" t="s">
        <v>827</v>
      </c>
      <c r="B1454" s="19">
        <v>1</v>
      </c>
      <c r="C1454" s="76"/>
      <c r="D1454" s="33" t="str">
        <f t="shared" si="91"/>
        <v>à renseigner</v>
      </c>
    </row>
    <row r="1455" spans="1:4" x14ac:dyDescent="0.25">
      <c r="A1455" s="93" t="s">
        <v>298</v>
      </c>
      <c r="B1455" s="19">
        <v>1</v>
      </c>
      <c r="C1455" s="76"/>
      <c r="D1455" s="33" t="str">
        <f t="shared" si="91"/>
        <v>à renseigner</v>
      </c>
    </row>
    <row r="1456" spans="1:4" x14ac:dyDescent="0.25">
      <c r="A1456" s="93" t="s">
        <v>866</v>
      </c>
      <c r="B1456" s="19">
        <v>1</v>
      </c>
      <c r="C1456" s="76"/>
      <c r="D1456" s="33" t="str">
        <f t="shared" si="91"/>
        <v>à renseigner</v>
      </c>
    </row>
    <row r="1457" spans="1:4" x14ac:dyDescent="0.25">
      <c r="A1457" s="93" t="s">
        <v>867</v>
      </c>
      <c r="B1457" s="19">
        <v>1</v>
      </c>
      <c r="C1457" s="76"/>
      <c r="D1457" s="33" t="str">
        <f t="shared" si="91"/>
        <v>à renseigner</v>
      </c>
    </row>
    <row r="1458" spans="1:4" x14ac:dyDescent="0.25">
      <c r="A1458" s="93" t="s">
        <v>280</v>
      </c>
      <c r="B1458" s="19">
        <v>2</v>
      </c>
      <c r="C1458" s="76"/>
      <c r="D1458" s="33" t="str">
        <f t="shared" si="91"/>
        <v>à renseigner</v>
      </c>
    </row>
    <row r="1459" spans="1:4" x14ac:dyDescent="0.25">
      <c r="A1459" s="93" t="s">
        <v>821</v>
      </c>
      <c r="B1459" s="19">
        <v>3</v>
      </c>
      <c r="C1459" s="76"/>
      <c r="D1459" s="33" t="str">
        <f t="shared" si="91"/>
        <v>à renseigner</v>
      </c>
    </row>
    <row r="1460" spans="1:4" x14ac:dyDescent="0.25">
      <c r="A1460" s="93" t="s">
        <v>827</v>
      </c>
      <c r="B1460" s="19">
        <v>1</v>
      </c>
      <c r="C1460" s="76"/>
      <c r="D1460" s="33" t="str">
        <f t="shared" si="91"/>
        <v>à renseigner</v>
      </c>
    </row>
    <row r="1461" spans="1:4" x14ac:dyDescent="0.25">
      <c r="A1461" s="93" t="s">
        <v>298</v>
      </c>
      <c r="B1461" s="19">
        <v>1</v>
      </c>
      <c r="C1461" s="76"/>
      <c r="D1461" s="33" t="str">
        <f t="shared" si="91"/>
        <v>à renseigner</v>
      </c>
    </row>
    <row r="1462" spans="1:4" x14ac:dyDescent="0.25">
      <c r="A1462" s="93" t="s">
        <v>868</v>
      </c>
      <c r="B1462" s="19">
        <v>1</v>
      </c>
      <c r="C1462" s="76"/>
      <c r="D1462" s="33" t="str">
        <f t="shared" si="91"/>
        <v>à renseigner</v>
      </c>
    </row>
    <row r="1463" spans="1:4" x14ac:dyDescent="0.25">
      <c r="A1463" s="93" t="s">
        <v>862</v>
      </c>
      <c r="B1463" s="19">
        <v>1</v>
      </c>
      <c r="C1463" s="76"/>
      <c r="D1463" s="33" t="str">
        <f t="shared" si="91"/>
        <v>à renseigner</v>
      </c>
    </row>
    <row r="1464" spans="1:4" x14ac:dyDescent="0.25">
      <c r="A1464" s="93" t="s">
        <v>821</v>
      </c>
      <c r="B1464" s="19">
        <v>2</v>
      </c>
      <c r="C1464" s="76"/>
      <c r="D1464" s="33" t="str">
        <f t="shared" si="91"/>
        <v>à renseigner</v>
      </c>
    </row>
    <row r="1465" spans="1:4" x14ac:dyDescent="0.25">
      <c r="A1465" s="93" t="s">
        <v>280</v>
      </c>
      <c r="B1465" s="19">
        <v>2</v>
      </c>
      <c r="C1465" s="76"/>
      <c r="D1465" s="33" t="str">
        <f t="shared" ref="D1465:D1517" si="92">IF(C1465="","à renseigner",B1465*C1465)</f>
        <v>à renseigner</v>
      </c>
    </row>
    <row r="1466" spans="1:4" x14ac:dyDescent="0.25">
      <c r="A1466" s="93" t="s">
        <v>869</v>
      </c>
      <c r="B1466" s="19">
        <v>1</v>
      </c>
      <c r="C1466" s="76"/>
      <c r="D1466" s="33" t="str">
        <f t="shared" si="92"/>
        <v>à renseigner</v>
      </c>
    </row>
    <row r="1467" spans="1:4" x14ac:dyDescent="0.25">
      <c r="A1467" s="93" t="s">
        <v>870</v>
      </c>
      <c r="B1467" s="19">
        <v>1</v>
      </c>
      <c r="C1467" s="76"/>
      <c r="D1467" s="33" t="str">
        <f t="shared" si="92"/>
        <v>à renseigner</v>
      </c>
    </row>
    <row r="1468" spans="1:4" x14ac:dyDescent="0.25">
      <c r="A1468" s="93" t="s">
        <v>280</v>
      </c>
      <c r="B1468" s="19">
        <v>2</v>
      </c>
      <c r="C1468" s="76"/>
      <c r="D1468" s="33" t="str">
        <f t="shared" si="92"/>
        <v>à renseigner</v>
      </c>
    </row>
    <row r="1469" spans="1:4" x14ac:dyDescent="0.25">
      <c r="A1469" s="93" t="s">
        <v>821</v>
      </c>
      <c r="B1469" s="19">
        <v>3</v>
      </c>
      <c r="C1469" s="76"/>
      <c r="D1469" s="33" t="str">
        <f t="shared" si="92"/>
        <v>à renseigner</v>
      </c>
    </row>
    <row r="1470" spans="1:4" x14ac:dyDescent="0.25">
      <c r="A1470" s="93" t="s">
        <v>822</v>
      </c>
      <c r="B1470" s="19">
        <v>1</v>
      </c>
      <c r="C1470" s="76"/>
      <c r="D1470" s="33" t="str">
        <f t="shared" si="92"/>
        <v>à renseigner</v>
      </c>
    </row>
    <row r="1471" spans="1:4" x14ac:dyDescent="0.25">
      <c r="A1471" s="93" t="s">
        <v>298</v>
      </c>
      <c r="B1471" s="19">
        <v>1</v>
      </c>
      <c r="C1471" s="76"/>
      <c r="D1471" s="33" t="str">
        <f t="shared" si="92"/>
        <v>à renseigner</v>
      </c>
    </row>
    <row r="1472" spans="1:4" x14ac:dyDescent="0.25">
      <c r="A1472" s="93" t="s">
        <v>871</v>
      </c>
      <c r="B1472" s="19">
        <v>1</v>
      </c>
      <c r="C1472" s="76"/>
      <c r="D1472" s="33" t="str">
        <f t="shared" si="92"/>
        <v>à renseigner</v>
      </c>
    </row>
    <row r="1473" spans="1:4" x14ac:dyDescent="0.25">
      <c r="A1473" s="93" t="s">
        <v>840</v>
      </c>
      <c r="B1473" s="19">
        <v>1</v>
      </c>
      <c r="C1473" s="76"/>
      <c r="D1473" s="33" t="str">
        <f t="shared" si="92"/>
        <v>à renseigner</v>
      </c>
    </row>
    <row r="1474" spans="1:4" x14ac:dyDescent="0.25">
      <c r="A1474" s="93" t="s">
        <v>280</v>
      </c>
      <c r="B1474" s="19">
        <v>2</v>
      </c>
      <c r="C1474" s="76"/>
      <c r="D1474" s="33" t="str">
        <f t="shared" si="92"/>
        <v>à renseigner</v>
      </c>
    </row>
    <row r="1475" spans="1:4" x14ac:dyDescent="0.25">
      <c r="A1475" s="93" t="s">
        <v>821</v>
      </c>
      <c r="B1475" s="19">
        <v>3</v>
      </c>
      <c r="C1475" s="76"/>
      <c r="D1475" s="33" t="str">
        <f t="shared" si="92"/>
        <v>à renseigner</v>
      </c>
    </row>
    <row r="1476" spans="1:4" x14ac:dyDescent="0.25">
      <c r="A1476" s="93" t="s">
        <v>822</v>
      </c>
      <c r="B1476" s="19">
        <v>1</v>
      </c>
      <c r="C1476" s="76"/>
      <c r="D1476" s="33" t="str">
        <f t="shared" si="92"/>
        <v>à renseigner</v>
      </c>
    </row>
    <row r="1477" spans="1:4" x14ac:dyDescent="0.25">
      <c r="A1477" s="93" t="s">
        <v>298</v>
      </c>
      <c r="B1477" s="19">
        <v>1</v>
      </c>
      <c r="C1477" s="76"/>
      <c r="D1477" s="33" t="str">
        <f t="shared" si="92"/>
        <v>à renseigner</v>
      </c>
    </row>
    <row r="1478" spans="1:4" x14ac:dyDescent="0.25">
      <c r="A1478" s="93" t="s">
        <v>872</v>
      </c>
      <c r="B1478" s="19">
        <v>1</v>
      </c>
      <c r="C1478" s="76"/>
      <c r="D1478" s="33" t="str">
        <f t="shared" si="92"/>
        <v>à renseigner</v>
      </c>
    </row>
    <row r="1479" spans="1:4" x14ac:dyDescent="0.25">
      <c r="A1479" s="93" t="s">
        <v>820</v>
      </c>
      <c r="B1479" s="19">
        <v>1</v>
      </c>
      <c r="C1479" s="76"/>
      <c r="D1479" s="33" t="str">
        <f t="shared" si="92"/>
        <v>à renseigner</v>
      </c>
    </row>
    <row r="1480" spans="1:4" x14ac:dyDescent="0.25">
      <c r="A1480" s="93" t="s">
        <v>280</v>
      </c>
      <c r="B1480" s="19">
        <v>2</v>
      </c>
      <c r="C1480" s="76"/>
      <c r="D1480" s="33" t="str">
        <f t="shared" si="92"/>
        <v>à renseigner</v>
      </c>
    </row>
    <row r="1481" spans="1:4" x14ac:dyDescent="0.25">
      <c r="A1481" s="93" t="s">
        <v>821</v>
      </c>
      <c r="B1481" s="19">
        <v>3</v>
      </c>
      <c r="C1481" s="76"/>
      <c r="D1481" s="33" t="str">
        <f t="shared" si="92"/>
        <v>à renseigner</v>
      </c>
    </row>
    <row r="1482" spans="1:4" x14ac:dyDescent="0.25">
      <c r="A1482" s="93" t="s">
        <v>822</v>
      </c>
      <c r="B1482" s="19">
        <v>1</v>
      </c>
      <c r="C1482" s="76"/>
      <c r="D1482" s="33" t="str">
        <f t="shared" si="92"/>
        <v>à renseigner</v>
      </c>
    </row>
    <row r="1483" spans="1:4" x14ac:dyDescent="0.25">
      <c r="A1483" s="93" t="s">
        <v>298</v>
      </c>
      <c r="B1483" s="19">
        <v>1</v>
      </c>
      <c r="C1483" s="76"/>
      <c r="D1483" s="33" t="str">
        <f t="shared" si="92"/>
        <v>à renseigner</v>
      </c>
    </row>
    <row r="1484" spans="1:4" x14ac:dyDescent="0.25">
      <c r="A1484" s="93" t="s">
        <v>873</v>
      </c>
      <c r="B1484" s="19">
        <v>1</v>
      </c>
      <c r="C1484" s="76"/>
      <c r="D1484" s="33" t="str">
        <f t="shared" si="92"/>
        <v>à renseigner</v>
      </c>
    </row>
    <row r="1485" spans="1:4" x14ac:dyDescent="0.25">
      <c r="A1485" s="93" t="s">
        <v>820</v>
      </c>
      <c r="B1485" s="19">
        <v>1</v>
      </c>
      <c r="C1485" s="76"/>
      <c r="D1485" s="33" t="str">
        <f t="shared" si="92"/>
        <v>à renseigner</v>
      </c>
    </row>
    <row r="1486" spans="1:4" x14ac:dyDescent="0.25">
      <c r="A1486" s="93" t="s">
        <v>821</v>
      </c>
      <c r="B1486" s="19">
        <v>2</v>
      </c>
      <c r="C1486" s="76"/>
      <c r="D1486" s="33" t="str">
        <f t="shared" si="92"/>
        <v>à renseigner</v>
      </c>
    </row>
    <row r="1487" spans="1:4" x14ac:dyDescent="0.25">
      <c r="A1487" s="93" t="s">
        <v>280</v>
      </c>
      <c r="B1487" s="19">
        <v>2</v>
      </c>
      <c r="C1487" s="76"/>
      <c r="D1487" s="33" t="str">
        <f t="shared" si="92"/>
        <v>à renseigner</v>
      </c>
    </row>
    <row r="1488" spans="1:4" x14ac:dyDescent="0.25">
      <c r="A1488" s="93" t="s">
        <v>874</v>
      </c>
      <c r="B1488" s="19">
        <v>1</v>
      </c>
      <c r="C1488" s="76"/>
      <c r="D1488" s="33" t="str">
        <f t="shared" si="92"/>
        <v>à renseigner</v>
      </c>
    </row>
    <row r="1489" spans="1:4" x14ac:dyDescent="0.25">
      <c r="A1489" s="93" t="s">
        <v>840</v>
      </c>
      <c r="B1489" s="19">
        <v>1</v>
      </c>
      <c r="C1489" s="76"/>
      <c r="D1489" s="33" t="str">
        <f t="shared" si="92"/>
        <v>à renseigner</v>
      </c>
    </row>
    <row r="1490" spans="1:4" x14ac:dyDescent="0.25">
      <c r="A1490" s="93" t="s">
        <v>821</v>
      </c>
      <c r="B1490" s="19">
        <v>2</v>
      </c>
      <c r="C1490" s="76"/>
      <c r="D1490" s="33" t="str">
        <f t="shared" si="92"/>
        <v>à renseigner</v>
      </c>
    </row>
    <row r="1491" spans="1:4" x14ac:dyDescent="0.25">
      <c r="A1491" s="93" t="s">
        <v>280</v>
      </c>
      <c r="B1491" s="19">
        <v>2</v>
      </c>
      <c r="C1491" s="76"/>
      <c r="D1491" s="33" t="str">
        <f t="shared" si="92"/>
        <v>à renseigner</v>
      </c>
    </row>
    <row r="1492" spans="1:4" x14ac:dyDescent="0.25">
      <c r="A1492" s="93" t="s">
        <v>875</v>
      </c>
      <c r="B1492" s="19">
        <v>1</v>
      </c>
      <c r="C1492" s="76"/>
      <c r="D1492" s="33" t="str">
        <f t="shared" si="92"/>
        <v>à renseigner</v>
      </c>
    </row>
    <row r="1493" spans="1:4" x14ac:dyDescent="0.25">
      <c r="A1493" s="93" t="s">
        <v>862</v>
      </c>
      <c r="B1493" s="19">
        <v>1</v>
      </c>
      <c r="C1493" s="76"/>
      <c r="D1493" s="33" t="str">
        <f t="shared" si="92"/>
        <v>à renseigner</v>
      </c>
    </row>
    <row r="1494" spans="1:4" x14ac:dyDescent="0.25">
      <c r="A1494" s="93" t="s">
        <v>821</v>
      </c>
      <c r="B1494" s="19">
        <v>2</v>
      </c>
      <c r="C1494" s="76"/>
      <c r="D1494" s="33" t="str">
        <f t="shared" si="92"/>
        <v>à renseigner</v>
      </c>
    </row>
    <row r="1495" spans="1:4" x14ac:dyDescent="0.25">
      <c r="A1495" s="93" t="s">
        <v>280</v>
      </c>
      <c r="B1495" s="19">
        <v>2</v>
      </c>
      <c r="C1495" s="76"/>
      <c r="D1495" s="33" t="str">
        <f t="shared" si="92"/>
        <v>à renseigner</v>
      </c>
    </row>
    <row r="1496" spans="1:4" x14ac:dyDescent="0.25">
      <c r="A1496" s="93" t="s">
        <v>876</v>
      </c>
      <c r="B1496" s="19">
        <v>1</v>
      </c>
      <c r="C1496" s="76"/>
      <c r="D1496" s="33" t="str">
        <f t="shared" si="92"/>
        <v>à renseigner</v>
      </c>
    </row>
    <row r="1497" spans="1:4" x14ac:dyDescent="0.25">
      <c r="A1497" s="93" t="s">
        <v>862</v>
      </c>
      <c r="B1497" s="19">
        <v>1</v>
      </c>
      <c r="C1497" s="76"/>
      <c r="D1497" s="33" t="str">
        <f t="shared" si="92"/>
        <v>à renseigner</v>
      </c>
    </row>
    <row r="1498" spans="1:4" x14ac:dyDescent="0.25">
      <c r="A1498" s="93" t="s">
        <v>280</v>
      </c>
      <c r="B1498" s="19">
        <v>2</v>
      </c>
      <c r="C1498" s="76"/>
      <c r="D1498" s="33" t="str">
        <f t="shared" si="92"/>
        <v>à renseigner</v>
      </c>
    </row>
    <row r="1499" spans="1:4" x14ac:dyDescent="0.25">
      <c r="A1499" s="93" t="s">
        <v>821</v>
      </c>
      <c r="B1499" s="19">
        <v>3</v>
      </c>
      <c r="C1499" s="76"/>
      <c r="D1499" s="33" t="str">
        <f t="shared" si="92"/>
        <v>à renseigner</v>
      </c>
    </row>
    <row r="1500" spans="1:4" x14ac:dyDescent="0.25">
      <c r="A1500" s="93" t="s">
        <v>822</v>
      </c>
      <c r="B1500" s="19">
        <v>1</v>
      </c>
      <c r="C1500" s="76"/>
      <c r="D1500" s="33" t="str">
        <f t="shared" si="92"/>
        <v>à renseigner</v>
      </c>
    </row>
    <row r="1501" spans="1:4" x14ac:dyDescent="0.25">
      <c r="A1501" s="93" t="s">
        <v>298</v>
      </c>
      <c r="B1501" s="19">
        <v>1</v>
      </c>
      <c r="C1501" s="76"/>
      <c r="D1501" s="33" t="str">
        <f t="shared" si="92"/>
        <v>à renseigner</v>
      </c>
    </row>
    <row r="1502" spans="1:4" x14ac:dyDescent="0.25">
      <c r="A1502" s="93" t="s">
        <v>877</v>
      </c>
      <c r="B1502" s="19">
        <v>1</v>
      </c>
      <c r="C1502" s="76"/>
      <c r="D1502" s="33" t="str">
        <f t="shared" si="92"/>
        <v>à renseigner</v>
      </c>
    </row>
    <row r="1503" spans="1:4" x14ac:dyDescent="0.25">
      <c r="A1503" s="93" t="s">
        <v>840</v>
      </c>
      <c r="B1503" s="19">
        <v>1</v>
      </c>
      <c r="C1503" s="76"/>
      <c r="D1503" s="33" t="str">
        <f t="shared" si="92"/>
        <v>à renseigner</v>
      </c>
    </row>
    <row r="1504" spans="1:4" x14ac:dyDescent="0.25">
      <c r="A1504" s="93" t="s">
        <v>280</v>
      </c>
      <c r="B1504" s="19">
        <v>2</v>
      </c>
      <c r="C1504" s="76"/>
      <c r="D1504" s="33" t="str">
        <f t="shared" si="92"/>
        <v>à renseigner</v>
      </c>
    </row>
    <row r="1505" spans="1:4" x14ac:dyDescent="0.25">
      <c r="A1505" s="93" t="s">
        <v>821</v>
      </c>
      <c r="B1505" s="19">
        <v>2</v>
      </c>
      <c r="C1505" s="76"/>
      <c r="D1505" s="33" t="str">
        <f t="shared" si="92"/>
        <v>à renseigner</v>
      </c>
    </row>
    <row r="1506" spans="1:4" x14ac:dyDescent="0.25">
      <c r="A1506" s="93" t="s">
        <v>824</v>
      </c>
      <c r="B1506" s="19">
        <v>1</v>
      </c>
      <c r="C1506" s="76"/>
      <c r="D1506" s="33" t="str">
        <f t="shared" si="92"/>
        <v>à renseigner</v>
      </c>
    </row>
    <row r="1507" spans="1:4" x14ac:dyDescent="0.25">
      <c r="A1507" s="93" t="s">
        <v>878</v>
      </c>
      <c r="B1507" s="19">
        <v>1</v>
      </c>
      <c r="C1507" s="76"/>
      <c r="D1507" s="33" t="str">
        <f t="shared" si="92"/>
        <v>à renseigner</v>
      </c>
    </row>
    <row r="1508" spans="1:4" x14ac:dyDescent="0.25">
      <c r="A1508" s="93" t="s">
        <v>879</v>
      </c>
      <c r="B1508" s="19">
        <v>1</v>
      </c>
      <c r="C1508" s="76"/>
      <c r="D1508" s="33" t="str">
        <f t="shared" si="92"/>
        <v>à renseigner</v>
      </c>
    </row>
    <row r="1509" spans="1:4" x14ac:dyDescent="0.25">
      <c r="A1509" s="93" t="s">
        <v>280</v>
      </c>
      <c r="B1509" s="19">
        <v>2</v>
      </c>
      <c r="C1509" s="76"/>
      <c r="D1509" s="33" t="str">
        <f t="shared" si="92"/>
        <v>à renseigner</v>
      </c>
    </row>
    <row r="1510" spans="1:4" x14ac:dyDescent="0.25">
      <c r="A1510" s="93" t="s">
        <v>821</v>
      </c>
      <c r="B1510" s="19">
        <v>2</v>
      </c>
      <c r="C1510" s="76"/>
      <c r="D1510" s="33" t="str">
        <f t="shared" si="92"/>
        <v>à renseigner</v>
      </c>
    </row>
    <row r="1511" spans="1:4" x14ac:dyDescent="0.25">
      <c r="A1511" s="93" t="s">
        <v>824</v>
      </c>
      <c r="B1511" s="19">
        <v>1</v>
      </c>
      <c r="C1511" s="76"/>
      <c r="D1511" s="33" t="str">
        <f t="shared" si="92"/>
        <v>à renseigner</v>
      </c>
    </row>
    <row r="1512" spans="1:4" x14ac:dyDescent="0.25">
      <c r="A1512" s="93" t="s">
        <v>880</v>
      </c>
      <c r="B1512" s="19">
        <v>1</v>
      </c>
      <c r="C1512" s="76"/>
      <c r="D1512" s="33" t="str">
        <f t="shared" si="92"/>
        <v>à renseigner</v>
      </c>
    </row>
    <row r="1513" spans="1:4" x14ac:dyDescent="0.25">
      <c r="A1513" s="93" t="s">
        <v>840</v>
      </c>
      <c r="B1513" s="19">
        <v>1</v>
      </c>
      <c r="C1513" s="76"/>
      <c r="D1513" s="33" t="str">
        <f t="shared" si="92"/>
        <v>à renseigner</v>
      </c>
    </row>
    <row r="1514" spans="1:4" x14ac:dyDescent="0.25">
      <c r="A1514" s="93" t="s">
        <v>821</v>
      </c>
      <c r="B1514" s="19">
        <v>2</v>
      </c>
      <c r="C1514" s="76"/>
      <c r="D1514" s="33" t="str">
        <f t="shared" si="92"/>
        <v>à renseigner</v>
      </c>
    </row>
    <row r="1515" spans="1:4" x14ac:dyDescent="0.25">
      <c r="A1515" s="93" t="s">
        <v>280</v>
      </c>
      <c r="B1515" s="19">
        <v>2</v>
      </c>
      <c r="C1515" s="76"/>
      <c r="D1515" s="33" t="str">
        <f t="shared" si="92"/>
        <v>à renseigner</v>
      </c>
    </row>
    <row r="1516" spans="1:4" x14ac:dyDescent="0.25">
      <c r="A1516" s="93" t="s">
        <v>881</v>
      </c>
      <c r="B1516" s="19">
        <v>1</v>
      </c>
      <c r="C1516" s="76"/>
      <c r="D1516" s="33" t="str">
        <f t="shared" si="92"/>
        <v>à renseigner</v>
      </c>
    </row>
    <row r="1517" spans="1:4" x14ac:dyDescent="0.25">
      <c r="A1517" s="93" t="s">
        <v>882</v>
      </c>
      <c r="B1517" s="19">
        <v>1</v>
      </c>
      <c r="C1517" s="76"/>
      <c r="D1517" s="33" t="str">
        <f t="shared" si="92"/>
        <v>à renseigner</v>
      </c>
    </row>
    <row r="1518" spans="1:4" x14ac:dyDescent="0.25">
      <c r="A1518" s="93"/>
      <c r="B1518" s="18" t="s">
        <v>29</v>
      </c>
      <c r="C1518" s="12" t="s">
        <v>883</v>
      </c>
      <c r="D1518" s="33">
        <f>SUM(D1273:D1517)</f>
        <v>0</v>
      </c>
    </row>
    <row r="1519" spans="1:4" x14ac:dyDescent="0.25">
      <c r="A1519" s="92" t="s">
        <v>884</v>
      </c>
      <c r="B1519" s="18"/>
      <c r="C1519" s="75"/>
      <c r="D1519" s="33"/>
    </row>
    <row r="1520" spans="1:4" x14ac:dyDescent="0.25">
      <c r="A1520" s="100" t="s">
        <v>885</v>
      </c>
      <c r="B1520" s="16">
        <v>24</v>
      </c>
      <c r="C1520" s="76"/>
      <c r="D1520" s="33" t="str">
        <f t="shared" ref="D1520:D1521" si="93">IF(C1520="","à renseigner",B1520*C1520)</f>
        <v>à renseigner</v>
      </c>
    </row>
    <row r="1521" spans="1:4" x14ac:dyDescent="0.25">
      <c r="A1521" s="100" t="s">
        <v>886</v>
      </c>
      <c r="B1521" s="16">
        <v>24</v>
      </c>
      <c r="C1521" s="76"/>
      <c r="D1521" s="33" t="str">
        <f t="shared" si="93"/>
        <v>à renseigner</v>
      </c>
    </row>
    <row r="1522" spans="1:4" x14ac:dyDescent="0.25">
      <c r="A1522" s="93"/>
      <c r="B1522" s="18" t="s">
        <v>29</v>
      </c>
      <c r="C1522" s="12" t="s">
        <v>887</v>
      </c>
      <c r="D1522" s="33">
        <f>SUM(D1520:D1521)</f>
        <v>0</v>
      </c>
    </row>
    <row r="1523" spans="1:4" x14ac:dyDescent="0.25">
      <c r="A1523" s="92" t="s">
        <v>888</v>
      </c>
      <c r="B1523" s="19"/>
      <c r="C1523" s="75"/>
      <c r="D1523" s="33"/>
    </row>
    <row r="1524" spans="1:4" x14ac:dyDescent="0.25">
      <c r="A1524" s="93" t="s">
        <v>889</v>
      </c>
      <c r="B1524" s="19">
        <v>1</v>
      </c>
      <c r="C1524" s="76"/>
      <c r="D1524" s="33" t="str">
        <f t="shared" ref="D1524:D1528" si="94">IF(C1524="","à renseigner",B1524*C1524)</f>
        <v>à renseigner</v>
      </c>
    </row>
    <row r="1525" spans="1:4" x14ac:dyDescent="0.25">
      <c r="A1525" s="93" t="s">
        <v>890</v>
      </c>
      <c r="B1525" s="19">
        <v>1</v>
      </c>
      <c r="C1525" s="76"/>
      <c r="D1525" s="33" t="str">
        <f t="shared" si="94"/>
        <v>à renseigner</v>
      </c>
    </row>
    <row r="1526" spans="1:4" x14ac:dyDescent="0.25">
      <c r="A1526" s="93" t="s">
        <v>821</v>
      </c>
      <c r="B1526" s="19">
        <v>2</v>
      </c>
      <c r="C1526" s="76"/>
      <c r="D1526" s="33" t="str">
        <f t="shared" si="94"/>
        <v>à renseigner</v>
      </c>
    </row>
    <row r="1527" spans="1:4" x14ac:dyDescent="0.25">
      <c r="A1527" s="93" t="s">
        <v>280</v>
      </c>
      <c r="B1527" s="19">
        <v>2</v>
      </c>
      <c r="C1527" s="76"/>
      <c r="D1527" s="33" t="str">
        <f t="shared" si="94"/>
        <v>à renseigner</v>
      </c>
    </row>
    <row r="1528" spans="1:4" x14ac:dyDescent="0.25">
      <c r="A1528" s="93" t="s">
        <v>891</v>
      </c>
      <c r="B1528" s="19">
        <v>30</v>
      </c>
      <c r="C1528" s="76"/>
      <c r="D1528" s="33" t="str">
        <f t="shared" si="94"/>
        <v>à renseigner</v>
      </c>
    </row>
    <row r="1529" spans="1:4" x14ac:dyDescent="0.25">
      <c r="A1529" s="93"/>
      <c r="B1529" s="18" t="s">
        <v>29</v>
      </c>
      <c r="C1529" s="12" t="s">
        <v>892</v>
      </c>
      <c r="D1529" s="33">
        <f>SUM(D1524:D1528)</f>
        <v>0</v>
      </c>
    </row>
    <row r="1530" spans="1:4" x14ac:dyDescent="0.25">
      <c r="A1530" s="92" t="s">
        <v>893</v>
      </c>
      <c r="B1530" s="19"/>
      <c r="C1530" s="75"/>
      <c r="D1530" s="33"/>
    </row>
    <row r="1531" spans="1:4" x14ac:dyDescent="0.25">
      <c r="A1531" s="93" t="s">
        <v>894</v>
      </c>
      <c r="B1531" s="19">
        <v>1</v>
      </c>
      <c r="C1531" s="76"/>
      <c r="D1531" s="33" t="str">
        <f t="shared" ref="D1531:D1543" si="95">IF(C1531="","à renseigner",B1531*C1531)</f>
        <v>à renseigner</v>
      </c>
    </row>
    <row r="1532" spans="1:4" x14ac:dyDescent="0.25">
      <c r="A1532" s="93" t="s">
        <v>895</v>
      </c>
      <c r="B1532" s="19">
        <v>1</v>
      </c>
      <c r="C1532" s="76"/>
      <c r="D1532" s="33" t="str">
        <f t="shared" si="95"/>
        <v>à renseigner</v>
      </c>
    </row>
    <row r="1533" spans="1:4" x14ac:dyDescent="0.25">
      <c r="A1533" s="93" t="s">
        <v>896</v>
      </c>
      <c r="B1533" s="19">
        <v>1</v>
      </c>
      <c r="C1533" s="76"/>
      <c r="D1533" s="33" t="str">
        <f t="shared" si="95"/>
        <v>à renseigner</v>
      </c>
    </row>
    <row r="1534" spans="1:4" x14ac:dyDescent="0.25">
      <c r="A1534" s="93" t="s">
        <v>712</v>
      </c>
      <c r="B1534" s="19">
        <v>1</v>
      </c>
      <c r="C1534" s="76"/>
      <c r="D1534" s="33" t="str">
        <f t="shared" si="95"/>
        <v>à renseigner</v>
      </c>
    </row>
    <row r="1535" spans="1:4" x14ac:dyDescent="0.25">
      <c r="A1535" s="93" t="s">
        <v>191</v>
      </c>
      <c r="B1535" s="19">
        <v>1</v>
      </c>
      <c r="C1535" s="76"/>
      <c r="D1535" s="33" t="str">
        <f t="shared" si="95"/>
        <v>à renseigner</v>
      </c>
    </row>
    <row r="1536" spans="1:4" x14ac:dyDescent="0.25">
      <c r="A1536" s="93" t="s">
        <v>897</v>
      </c>
      <c r="B1536" s="19">
        <v>1</v>
      </c>
      <c r="C1536" s="76"/>
      <c r="D1536" s="33" t="str">
        <f t="shared" si="95"/>
        <v>à renseigner</v>
      </c>
    </row>
    <row r="1537" spans="1:4" x14ac:dyDescent="0.25">
      <c r="A1537" s="93" t="s">
        <v>25</v>
      </c>
      <c r="B1537" s="19">
        <v>1</v>
      </c>
      <c r="C1537" s="76"/>
      <c r="D1537" s="33" t="str">
        <f t="shared" si="95"/>
        <v>à renseigner</v>
      </c>
    </row>
    <row r="1538" spans="1:4" x14ac:dyDescent="0.25">
      <c r="A1538" s="93" t="s">
        <v>24</v>
      </c>
      <c r="B1538" s="19">
        <v>1</v>
      </c>
      <c r="C1538" s="76"/>
      <c r="D1538" s="33" t="str">
        <f t="shared" si="95"/>
        <v>à renseigner</v>
      </c>
    </row>
    <row r="1539" spans="1:4" x14ac:dyDescent="0.25">
      <c r="A1539" s="93" t="s">
        <v>898</v>
      </c>
      <c r="B1539" s="19">
        <v>1</v>
      </c>
      <c r="C1539" s="76"/>
      <c r="D1539" s="33" t="str">
        <f t="shared" si="95"/>
        <v>à renseigner</v>
      </c>
    </row>
    <row r="1540" spans="1:4" x14ac:dyDescent="0.25">
      <c r="A1540" s="93" t="s">
        <v>899</v>
      </c>
      <c r="B1540" s="19">
        <v>2</v>
      </c>
      <c r="C1540" s="76"/>
      <c r="D1540" s="33" t="str">
        <f t="shared" si="95"/>
        <v>à renseigner</v>
      </c>
    </row>
    <row r="1541" spans="1:4" x14ac:dyDescent="0.25">
      <c r="A1541" s="93" t="s">
        <v>900</v>
      </c>
      <c r="B1541" s="19">
        <v>2</v>
      </c>
      <c r="C1541" s="76"/>
      <c r="D1541" s="33" t="str">
        <f t="shared" si="95"/>
        <v>à renseigner</v>
      </c>
    </row>
    <row r="1542" spans="1:4" x14ac:dyDescent="0.25">
      <c r="A1542" s="93" t="s">
        <v>901</v>
      </c>
      <c r="B1542" s="19">
        <v>1</v>
      </c>
      <c r="C1542" s="76"/>
      <c r="D1542" s="33" t="str">
        <f t="shared" si="95"/>
        <v>à renseigner</v>
      </c>
    </row>
    <row r="1543" spans="1:4" x14ac:dyDescent="0.25">
      <c r="A1543" s="93" t="s">
        <v>902</v>
      </c>
      <c r="B1543" s="19">
        <v>1</v>
      </c>
      <c r="C1543" s="76"/>
      <c r="D1543" s="33" t="str">
        <f t="shared" si="95"/>
        <v>à renseigner</v>
      </c>
    </row>
    <row r="1544" spans="1:4" x14ac:dyDescent="0.25">
      <c r="A1544" s="93"/>
      <c r="B1544" s="18" t="s">
        <v>29</v>
      </c>
      <c r="C1544" s="12" t="s">
        <v>903</v>
      </c>
      <c r="D1544" s="33">
        <f>SUM(D1531:D1543)</f>
        <v>0</v>
      </c>
    </row>
    <row r="1545" spans="1:4" x14ac:dyDescent="0.25">
      <c r="A1545" s="92" t="s">
        <v>904</v>
      </c>
      <c r="B1545" s="19"/>
      <c r="C1545" s="75"/>
      <c r="D1545" s="33"/>
    </row>
    <row r="1546" spans="1:4" x14ac:dyDescent="0.25">
      <c r="A1546" s="93" t="s">
        <v>6</v>
      </c>
      <c r="B1546" s="19">
        <v>1</v>
      </c>
      <c r="C1546" s="76"/>
      <c r="D1546" s="33" t="str">
        <f t="shared" ref="D1546:D1566" si="96">IF(C1546="","à renseigner",B1546*C1546)</f>
        <v>à renseigner</v>
      </c>
    </row>
    <row r="1547" spans="1:4" x14ac:dyDescent="0.25">
      <c r="A1547" s="93" t="s">
        <v>623</v>
      </c>
      <c r="B1547" s="19">
        <v>1</v>
      </c>
      <c r="C1547" s="76"/>
      <c r="D1547" s="33" t="str">
        <f t="shared" si="96"/>
        <v>à renseigner</v>
      </c>
    </row>
    <row r="1548" spans="1:4" x14ac:dyDescent="0.25">
      <c r="A1548" s="93" t="s">
        <v>905</v>
      </c>
      <c r="B1548" s="19">
        <v>1</v>
      </c>
      <c r="C1548" s="76"/>
      <c r="D1548" s="33" t="str">
        <f t="shared" si="96"/>
        <v>à renseigner</v>
      </c>
    </row>
    <row r="1549" spans="1:4" x14ac:dyDescent="0.25">
      <c r="A1549" s="93" t="s">
        <v>853</v>
      </c>
      <c r="B1549" s="19">
        <v>1</v>
      </c>
      <c r="C1549" s="76"/>
      <c r="D1549" s="33" t="str">
        <f t="shared" si="96"/>
        <v>à renseigner</v>
      </c>
    </row>
    <row r="1550" spans="1:4" x14ac:dyDescent="0.25">
      <c r="A1550" s="93" t="s">
        <v>906</v>
      </c>
      <c r="B1550" s="19">
        <v>1</v>
      </c>
      <c r="C1550" s="76"/>
      <c r="D1550" s="33" t="str">
        <f t="shared" si="96"/>
        <v>à renseigner</v>
      </c>
    </row>
    <row r="1551" spans="1:4" x14ac:dyDescent="0.25">
      <c r="A1551" s="93" t="s">
        <v>280</v>
      </c>
      <c r="B1551" s="19">
        <v>1</v>
      </c>
      <c r="C1551" s="76"/>
      <c r="D1551" s="33" t="str">
        <f t="shared" si="96"/>
        <v>à renseigner</v>
      </c>
    </row>
    <row r="1552" spans="1:4" x14ac:dyDescent="0.25">
      <c r="A1552" s="93" t="s">
        <v>907</v>
      </c>
      <c r="B1552" s="19">
        <v>1</v>
      </c>
      <c r="C1552" s="76"/>
      <c r="D1552" s="33" t="str">
        <f t="shared" si="96"/>
        <v>à renseigner</v>
      </c>
    </row>
    <row r="1553" spans="1:4" x14ac:dyDescent="0.25">
      <c r="A1553" s="93" t="s">
        <v>280</v>
      </c>
      <c r="B1553" s="19">
        <v>1</v>
      </c>
      <c r="C1553" s="76"/>
      <c r="D1553" s="33" t="str">
        <f t="shared" si="96"/>
        <v>à renseigner</v>
      </c>
    </row>
    <row r="1554" spans="1:4" x14ac:dyDescent="0.25">
      <c r="A1554" s="93" t="s">
        <v>908</v>
      </c>
      <c r="B1554" s="19">
        <v>1</v>
      </c>
      <c r="C1554" s="76"/>
      <c r="D1554" s="33" t="str">
        <f t="shared" si="96"/>
        <v>à renseigner</v>
      </c>
    </row>
    <row r="1555" spans="1:4" x14ac:dyDescent="0.25">
      <c r="A1555" s="93" t="s">
        <v>909</v>
      </c>
      <c r="B1555" s="19">
        <v>2</v>
      </c>
      <c r="C1555" s="76"/>
      <c r="D1555" s="33" t="str">
        <f t="shared" si="96"/>
        <v>à renseigner</v>
      </c>
    </row>
    <row r="1556" spans="1:4" x14ac:dyDescent="0.25">
      <c r="A1556" s="93" t="s">
        <v>910</v>
      </c>
      <c r="B1556" s="19">
        <v>1</v>
      </c>
      <c r="C1556" s="76"/>
      <c r="D1556" s="33" t="str">
        <f t="shared" si="96"/>
        <v>à renseigner</v>
      </c>
    </row>
    <row r="1557" spans="1:4" x14ac:dyDescent="0.25">
      <c r="A1557" s="93" t="s">
        <v>911</v>
      </c>
      <c r="B1557" s="19">
        <v>1</v>
      </c>
      <c r="C1557" s="76"/>
      <c r="D1557" s="33" t="str">
        <f t="shared" si="96"/>
        <v>à renseigner</v>
      </c>
    </row>
    <row r="1558" spans="1:4" x14ac:dyDescent="0.25">
      <c r="A1558" s="93" t="s">
        <v>912</v>
      </c>
      <c r="B1558" s="19">
        <v>1</v>
      </c>
      <c r="C1558" s="76"/>
      <c r="D1558" s="33" t="str">
        <f t="shared" si="96"/>
        <v>à renseigner</v>
      </c>
    </row>
    <row r="1559" spans="1:4" x14ac:dyDescent="0.25">
      <c r="A1559" s="93" t="s">
        <v>913</v>
      </c>
      <c r="B1559" s="19">
        <v>1</v>
      </c>
      <c r="C1559" s="76"/>
      <c r="D1559" s="33" t="str">
        <f t="shared" si="96"/>
        <v>à renseigner</v>
      </c>
    </row>
    <row r="1560" spans="1:4" x14ac:dyDescent="0.25">
      <c r="A1560" s="93" t="s">
        <v>914</v>
      </c>
      <c r="B1560" s="19">
        <v>1</v>
      </c>
      <c r="C1560" s="76"/>
      <c r="D1560" s="33" t="str">
        <f t="shared" si="96"/>
        <v>à renseigner</v>
      </c>
    </row>
    <row r="1561" spans="1:4" x14ac:dyDescent="0.25">
      <c r="A1561" s="93" t="s">
        <v>176</v>
      </c>
      <c r="B1561" s="19">
        <v>1</v>
      </c>
      <c r="C1561" s="76"/>
      <c r="D1561" s="33" t="str">
        <f t="shared" si="96"/>
        <v>à renseigner</v>
      </c>
    </row>
    <row r="1562" spans="1:4" x14ac:dyDescent="0.25">
      <c r="A1562" s="93" t="s">
        <v>25</v>
      </c>
      <c r="B1562" s="19">
        <v>1</v>
      </c>
      <c r="C1562" s="76"/>
      <c r="D1562" s="33" t="str">
        <f t="shared" si="96"/>
        <v>à renseigner</v>
      </c>
    </row>
    <row r="1563" spans="1:4" x14ac:dyDescent="0.25">
      <c r="A1563" s="93" t="s">
        <v>915</v>
      </c>
      <c r="B1563" s="19">
        <v>1</v>
      </c>
      <c r="C1563" s="76"/>
      <c r="D1563" s="33" t="str">
        <f t="shared" si="96"/>
        <v>à renseigner</v>
      </c>
    </row>
    <row r="1564" spans="1:4" x14ac:dyDescent="0.25">
      <c r="A1564" s="93" t="s">
        <v>24</v>
      </c>
      <c r="B1564" s="19">
        <v>1</v>
      </c>
      <c r="C1564" s="76"/>
      <c r="D1564" s="33" t="str">
        <f t="shared" si="96"/>
        <v>à renseigner</v>
      </c>
    </row>
    <row r="1565" spans="1:4" x14ac:dyDescent="0.25">
      <c r="A1565" s="93" t="s">
        <v>430</v>
      </c>
      <c r="B1565" s="19">
        <v>4</v>
      </c>
      <c r="C1565" s="76"/>
      <c r="D1565" s="33" t="str">
        <f t="shared" si="96"/>
        <v>à renseigner</v>
      </c>
    </row>
    <row r="1566" spans="1:4" x14ac:dyDescent="0.25">
      <c r="A1566" s="93" t="s">
        <v>916</v>
      </c>
      <c r="B1566" s="19">
        <v>4</v>
      </c>
      <c r="C1566" s="76"/>
      <c r="D1566" s="33" t="str">
        <f t="shared" si="96"/>
        <v>à renseigner</v>
      </c>
    </row>
    <row r="1567" spans="1:4" x14ac:dyDescent="0.25">
      <c r="A1567" s="93"/>
      <c r="B1567" s="18" t="s">
        <v>29</v>
      </c>
      <c r="C1567" s="12" t="s">
        <v>917</v>
      </c>
      <c r="D1567" s="33">
        <f>SUM(D1546:D1566)</f>
        <v>0</v>
      </c>
    </row>
    <row r="1568" spans="1:4" x14ac:dyDescent="0.25">
      <c r="A1568" s="92" t="s">
        <v>918</v>
      </c>
      <c r="B1568" s="19"/>
      <c r="C1568" s="75"/>
      <c r="D1568" s="33"/>
    </row>
    <row r="1569" spans="1:4" x14ac:dyDescent="0.25">
      <c r="A1569" s="93" t="s">
        <v>919</v>
      </c>
      <c r="B1569" s="19">
        <v>1</v>
      </c>
      <c r="C1569" s="76"/>
      <c r="D1569" s="33" t="str">
        <f t="shared" ref="D1569:D1585" si="97">IF(C1569="","à renseigner",B1569*C1569)</f>
        <v>à renseigner</v>
      </c>
    </row>
    <row r="1570" spans="1:4" x14ac:dyDescent="0.25">
      <c r="A1570" s="93" t="s">
        <v>920</v>
      </c>
      <c r="B1570" s="19">
        <v>2</v>
      </c>
      <c r="C1570" s="76"/>
      <c r="D1570" s="33" t="str">
        <f t="shared" si="97"/>
        <v>à renseigner</v>
      </c>
    </row>
    <row r="1571" spans="1:4" x14ac:dyDescent="0.25">
      <c r="A1571" s="93" t="s">
        <v>921</v>
      </c>
      <c r="B1571" s="19">
        <v>1</v>
      </c>
      <c r="C1571" s="76"/>
      <c r="D1571" s="33" t="str">
        <f t="shared" si="97"/>
        <v>à renseigner</v>
      </c>
    </row>
    <row r="1572" spans="1:4" x14ac:dyDescent="0.25">
      <c r="A1572" s="93" t="s">
        <v>922</v>
      </c>
      <c r="B1572" s="19">
        <v>1</v>
      </c>
      <c r="C1572" s="76"/>
      <c r="D1572" s="33" t="str">
        <f t="shared" si="97"/>
        <v>à renseigner</v>
      </c>
    </row>
    <row r="1573" spans="1:4" x14ac:dyDescent="0.25">
      <c r="A1573" s="93" t="s">
        <v>923</v>
      </c>
      <c r="B1573" s="19">
        <v>1</v>
      </c>
      <c r="C1573" s="76"/>
      <c r="D1573" s="33" t="str">
        <f t="shared" si="97"/>
        <v>à renseigner</v>
      </c>
    </row>
    <row r="1574" spans="1:4" x14ac:dyDescent="0.25">
      <c r="A1574" s="93" t="s">
        <v>924</v>
      </c>
      <c r="B1574" s="19">
        <v>1</v>
      </c>
      <c r="C1574" s="76"/>
      <c r="D1574" s="33" t="str">
        <f t="shared" si="97"/>
        <v>à renseigner</v>
      </c>
    </row>
    <row r="1575" spans="1:4" x14ac:dyDescent="0.25">
      <c r="A1575" s="93" t="s">
        <v>925</v>
      </c>
      <c r="B1575" s="19">
        <v>1</v>
      </c>
      <c r="C1575" s="76"/>
      <c r="D1575" s="33" t="str">
        <f t="shared" si="97"/>
        <v>à renseigner</v>
      </c>
    </row>
    <row r="1576" spans="1:4" x14ac:dyDescent="0.25">
      <c r="A1576" s="93" t="s">
        <v>926</v>
      </c>
      <c r="B1576" s="19">
        <v>1</v>
      </c>
      <c r="C1576" s="76"/>
      <c r="D1576" s="33" t="str">
        <f t="shared" si="97"/>
        <v>à renseigner</v>
      </c>
    </row>
    <row r="1577" spans="1:4" x14ac:dyDescent="0.25">
      <c r="A1577" s="93" t="s">
        <v>927</v>
      </c>
      <c r="B1577" s="19">
        <v>1</v>
      </c>
      <c r="C1577" s="76"/>
      <c r="D1577" s="33" t="str">
        <f t="shared" si="97"/>
        <v>à renseigner</v>
      </c>
    </row>
    <row r="1578" spans="1:4" x14ac:dyDescent="0.25">
      <c r="A1578" s="93" t="s">
        <v>928</v>
      </c>
      <c r="B1578" s="19">
        <v>1</v>
      </c>
      <c r="C1578" s="76"/>
      <c r="D1578" s="33" t="str">
        <f t="shared" si="97"/>
        <v>à renseigner</v>
      </c>
    </row>
    <row r="1579" spans="1:4" x14ac:dyDescent="0.25">
      <c r="A1579" s="93" t="s">
        <v>929</v>
      </c>
      <c r="B1579" s="19">
        <v>1</v>
      </c>
      <c r="C1579" s="76"/>
      <c r="D1579" s="33" t="str">
        <f t="shared" si="97"/>
        <v>à renseigner</v>
      </c>
    </row>
    <row r="1580" spans="1:4" x14ac:dyDescent="0.25">
      <c r="A1580" s="93" t="s">
        <v>930</v>
      </c>
      <c r="B1580" s="19">
        <v>1</v>
      </c>
      <c r="C1580" s="76"/>
      <c r="D1580" s="33" t="str">
        <f t="shared" si="97"/>
        <v>à renseigner</v>
      </c>
    </row>
    <row r="1581" spans="1:4" x14ac:dyDescent="0.25">
      <c r="A1581" s="93" t="s">
        <v>931</v>
      </c>
      <c r="B1581" s="19">
        <v>1</v>
      </c>
      <c r="C1581" s="76"/>
      <c r="D1581" s="33" t="str">
        <f t="shared" si="97"/>
        <v>à renseigner</v>
      </c>
    </row>
    <row r="1582" spans="1:4" x14ac:dyDescent="0.25">
      <c r="A1582" s="93" t="s">
        <v>932</v>
      </c>
      <c r="B1582" s="19">
        <v>1</v>
      </c>
      <c r="C1582" s="76"/>
      <c r="D1582" s="33" t="str">
        <f t="shared" si="97"/>
        <v>à renseigner</v>
      </c>
    </row>
    <row r="1583" spans="1:4" x14ac:dyDescent="0.25">
      <c r="A1583" s="93" t="s">
        <v>933</v>
      </c>
      <c r="B1583" s="19">
        <v>2</v>
      </c>
      <c r="C1583" s="76"/>
      <c r="D1583" s="33" t="str">
        <f t="shared" si="97"/>
        <v>à renseigner</v>
      </c>
    </row>
    <row r="1584" spans="1:4" x14ac:dyDescent="0.25">
      <c r="A1584" s="93" t="s">
        <v>934</v>
      </c>
      <c r="B1584" s="19">
        <v>1</v>
      </c>
      <c r="C1584" s="76"/>
      <c r="D1584" s="33" t="str">
        <f t="shared" si="97"/>
        <v>à renseigner</v>
      </c>
    </row>
    <row r="1585" spans="1:4" x14ac:dyDescent="0.25">
      <c r="A1585" s="93" t="s">
        <v>935</v>
      </c>
      <c r="B1585" s="19">
        <v>1</v>
      </c>
      <c r="C1585" s="76"/>
      <c r="D1585" s="33" t="str">
        <f t="shared" si="97"/>
        <v>à renseigner</v>
      </c>
    </row>
    <row r="1586" spans="1:4" x14ac:dyDescent="0.25">
      <c r="A1586" s="93"/>
      <c r="B1586" s="18" t="s">
        <v>29</v>
      </c>
      <c r="C1586" s="12" t="s">
        <v>936</v>
      </c>
      <c r="D1586" s="33">
        <f>SUM(D1569:D1585)</f>
        <v>0</v>
      </c>
    </row>
    <row r="1587" spans="1:4" x14ac:dyDescent="0.25">
      <c r="A1587" s="92" t="s">
        <v>937</v>
      </c>
      <c r="B1587" s="19"/>
      <c r="C1587" s="75"/>
      <c r="D1587" s="33"/>
    </row>
    <row r="1588" spans="1:4" x14ac:dyDescent="0.25">
      <c r="A1588" s="93" t="s">
        <v>938</v>
      </c>
      <c r="B1588" s="19">
        <v>2</v>
      </c>
      <c r="C1588" s="76"/>
      <c r="D1588" s="33" t="str">
        <f t="shared" ref="D1588:D1600" si="98">IF(C1588="","à renseigner",B1588*C1588)</f>
        <v>à renseigner</v>
      </c>
    </row>
    <row r="1589" spans="1:4" x14ac:dyDescent="0.25">
      <c r="A1589" s="93" t="s">
        <v>939</v>
      </c>
      <c r="B1589" s="19">
        <v>2</v>
      </c>
      <c r="C1589" s="76"/>
      <c r="D1589" s="33" t="str">
        <f t="shared" si="98"/>
        <v>à renseigner</v>
      </c>
    </row>
    <row r="1590" spans="1:4" x14ac:dyDescent="0.25">
      <c r="A1590" s="93" t="s">
        <v>940</v>
      </c>
      <c r="B1590" s="19">
        <v>2</v>
      </c>
      <c r="C1590" s="76"/>
      <c r="D1590" s="33" t="str">
        <f t="shared" si="98"/>
        <v>à renseigner</v>
      </c>
    </row>
    <row r="1591" spans="1:4" x14ac:dyDescent="0.25">
      <c r="A1591" s="93" t="s">
        <v>941</v>
      </c>
      <c r="B1591" s="19">
        <v>2</v>
      </c>
      <c r="C1591" s="76"/>
      <c r="D1591" s="33" t="str">
        <f t="shared" si="98"/>
        <v>à renseigner</v>
      </c>
    </row>
    <row r="1592" spans="1:4" x14ac:dyDescent="0.25">
      <c r="A1592" s="93" t="s">
        <v>942</v>
      </c>
      <c r="B1592" s="19">
        <v>2</v>
      </c>
      <c r="C1592" s="76"/>
      <c r="D1592" s="33" t="str">
        <f t="shared" si="98"/>
        <v>à renseigner</v>
      </c>
    </row>
    <row r="1593" spans="1:4" x14ac:dyDescent="0.25">
      <c r="A1593" s="93" t="s">
        <v>943</v>
      </c>
      <c r="B1593" s="19">
        <v>2</v>
      </c>
      <c r="C1593" s="76"/>
      <c r="D1593" s="33" t="str">
        <f t="shared" si="98"/>
        <v>à renseigner</v>
      </c>
    </row>
    <row r="1594" spans="1:4" x14ac:dyDescent="0.25">
      <c r="A1594" s="93" t="s">
        <v>944</v>
      </c>
      <c r="B1594" s="19">
        <v>1</v>
      </c>
      <c r="C1594" s="76"/>
      <c r="D1594" s="33" t="str">
        <f t="shared" si="98"/>
        <v>à renseigner</v>
      </c>
    </row>
    <row r="1595" spans="1:4" x14ac:dyDescent="0.25">
      <c r="A1595" s="93" t="s">
        <v>945</v>
      </c>
      <c r="B1595" s="19">
        <v>4</v>
      </c>
      <c r="C1595" s="76"/>
      <c r="D1595" s="33" t="str">
        <f t="shared" si="98"/>
        <v>à renseigner</v>
      </c>
    </row>
    <row r="1596" spans="1:4" x14ac:dyDescent="0.25">
      <c r="A1596" s="93" t="s">
        <v>946</v>
      </c>
      <c r="B1596" s="19">
        <v>3</v>
      </c>
      <c r="C1596" s="76"/>
      <c r="D1596" s="33" t="str">
        <f t="shared" si="98"/>
        <v>à renseigner</v>
      </c>
    </row>
    <row r="1597" spans="1:4" x14ac:dyDescent="0.25">
      <c r="A1597" s="93" t="s">
        <v>947</v>
      </c>
      <c r="B1597" s="19">
        <v>3</v>
      </c>
      <c r="C1597" s="76"/>
      <c r="D1597" s="33" t="str">
        <f t="shared" si="98"/>
        <v>à renseigner</v>
      </c>
    </row>
    <row r="1598" spans="1:4" x14ac:dyDescent="0.25">
      <c r="A1598" s="93" t="s">
        <v>948</v>
      </c>
      <c r="B1598" s="19">
        <v>1</v>
      </c>
      <c r="C1598" s="76"/>
      <c r="D1598" s="33" t="str">
        <f t="shared" si="98"/>
        <v>à renseigner</v>
      </c>
    </row>
    <row r="1599" spans="1:4" x14ac:dyDescent="0.25">
      <c r="A1599" s="93" t="s">
        <v>949</v>
      </c>
      <c r="B1599" s="19">
        <v>1</v>
      </c>
      <c r="C1599" s="76"/>
      <c r="D1599" s="33" t="str">
        <f t="shared" si="98"/>
        <v>à renseigner</v>
      </c>
    </row>
    <row r="1600" spans="1:4" x14ac:dyDescent="0.25">
      <c r="A1600" s="93" t="s">
        <v>950</v>
      </c>
      <c r="B1600" s="19">
        <v>1</v>
      </c>
      <c r="C1600" s="76"/>
      <c r="D1600" s="33" t="str">
        <f t="shared" si="98"/>
        <v>à renseigner</v>
      </c>
    </row>
    <row r="1601" spans="1:4" x14ac:dyDescent="0.25">
      <c r="A1601" s="93"/>
      <c r="B1601" s="18" t="s">
        <v>29</v>
      </c>
      <c r="C1601" s="12" t="s">
        <v>951</v>
      </c>
      <c r="D1601" s="33">
        <f>SUM(D1588:D1600)</f>
        <v>0</v>
      </c>
    </row>
    <row r="1602" spans="1:4" x14ac:dyDescent="0.25">
      <c r="A1602" s="92" t="s">
        <v>39</v>
      </c>
      <c r="B1602" s="19"/>
      <c r="C1602" s="75"/>
      <c r="D1602" s="33"/>
    </row>
    <row r="1603" spans="1:4" x14ac:dyDescent="0.25">
      <c r="A1603" s="93" t="s">
        <v>952</v>
      </c>
      <c r="B1603" s="19">
        <v>2</v>
      </c>
      <c r="C1603" s="76"/>
      <c r="D1603" s="33" t="str">
        <f t="shared" ref="D1603:D1605" si="99">IF(C1603="","à renseigner",B1603*C1603)</f>
        <v>à renseigner</v>
      </c>
    </row>
    <row r="1604" spans="1:4" x14ac:dyDescent="0.25">
      <c r="A1604" s="93" t="s">
        <v>953</v>
      </c>
      <c r="B1604" s="19">
        <v>1</v>
      </c>
      <c r="C1604" s="76"/>
      <c r="D1604" s="33" t="str">
        <f t="shared" si="99"/>
        <v>à renseigner</v>
      </c>
    </row>
    <row r="1605" spans="1:4" x14ac:dyDescent="0.25">
      <c r="A1605" s="93" t="s">
        <v>954</v>
      </c>
      <c r="B1605" s="19">
        <v>1</v>
      </c>
      <c r="C1605" s="76"/>
      <c r="D1605" s="33" t="str">
        <f t="shared" si="99"/>
        <v>à renseigner</v>
      </c>
    </row>
    <row r="1606" spans="1:4" x14ac:dyDescent="0.25">
      <c r="A1606" s="93"/>
      <c r="B1606" s="18" t="s">
        <v>29</v>
      </c>
      <c r="C1606" s="12" t="s">
        <v>955</v>
      </c>
      <c r="D1606" s="33">
        <f>SUM(D1603:D1605)</f>
        <v>0</v>
      </c>
    </row>
    <row r="1607" spans="1:4" x14ac:dyDescent="0.25">
      <c r="A1607" s="92" t="s">
        <v>956</v>
      </c>
      <c r="B1607" s="19"/>
      <c r="C1607" s="75"/>
      <c r="D1607" s="33"/>
    </row>
    <row r="1608" spans="1:4" x14ac:dyDescent="0.25">
      <c r="A1608" s="93" t="s">
        <v>957</v>
      </c>
      <c r="B1608" s="19">
        <v>40</v>
      </c>
      <c r="C1608" s="76"/>
      <c r="D1608" s="33" t="str">
        <f t="shared" ref="D1608:D1661" si="100">IF(C1608="","à renseigner",B1608*C1608)</f>
        <v>à renseigner</v>
      </c>
    </row>
    <row r="1609" spans="1:4" x14ac:dyDescent="0.25">
      <c r="A1609" s="93" t="s">
        <v>958</v>
      </c>
      <c r="B1609" s="19">
        <v>80</v>
      </c>
      <c r="C1609" s="76"/>
      <c r="D1609" s="33" t="str">
        <f t="shared" si="100"/>
        <v>à renseigner</v>
      </c>
    </row>
    <row r="1610" spans="1:4" x14ac:dyDescent="0.25">
      <c r="A1610" s="93" t="s">
        <v>959</v>
      </c>
      <c r="B1610" s="19">
        <v>80</v>
      </c>
      <c r="C1610" s="76"/>
      <c r="D1610" s="33" t="str">
        <f t="shared" si="100"/>
        <v>à renseigner</v>
      </c>
    </row>
    <row r="1611" spans="1:4" x14ac:dyDescent="0.25">
      <c r="A1611" s="92" t="s">
        <v>960</v>
      </c>
      <c r="B1611" s="19"/>
      <c r="C1611" s="75"/>
      <c r="D1611" s="33"/>
    </row>
    <row r="1612" spans="1:4" x14ac:dyDescent="0.25">
      <c r="A1612" s="93" t="s">
        <v>961</v>
      </c>
      <c r="B1612" s="19">
        <v>5</v>
      </c>
      <c r="C1612" s="76"/>
      <c r="D1612" s="33" t="str">
        <f t="shared" si="100"/>
        <v>à renseigner</v>
      </c>
    </row>
    <row r="1613" spans="1:4" x14ac:dyDescent="0.25">
      <c r="A1613" s="92" t="s">
        <v>962</v>
      </c>
      <c r="B1613" s="19"/>
      <c r="C1613" s="75"/>
      <c r="D1613" s="33"/>
    </row>
    <row r="1614" spans="1:4" x14ac:dyDescent="0.25">
      <c r="A1614" s="93" t="s">
        <v>963</v>
      </c>
      <c r="B1614" s="19">
        <v>19</v>
      </c>
      <c r="C1614" s="76"/>
      <c r="D1614" s="33" t="str">
        <f t="shared" si="100"/>
        <v>à renseigner</v>
      </c>
    </row>
    <row r="1615" spans="1:4" x14ac:dyDescent="0.25">
      <c r="A1615" s="93" t="s">
        <v>964</v>
      </c>
      <c r="B1615" s="19">
        <v>4</v>
      </c>
      <c r="C1615" s="76"/>
      <c r="D1615" s="33" t="str">
        <f t="shared" si="100"/>
        <v>à renseigner</v>
      </c>
    </row>
    <row r="1616" spans="1:4" x14ac:dyDescent="0.25">
      <c r="A1616" s="93" t="s">
        <v>965</v>
      </c>
      <c r="B1616" s="19">
        <v>2</v>
      </c>
      <c r="C1616" s="76"/>
      <c r="D1616" s="33" t="str">
        <f t="shared" si="100"/>
        <v>à renseigner</v>
      </c>
    </row>
    <row r="1617" spans="1:4" x14ac:dyDescent="0.25">
      <c r="A1617" s="92" t="s">
        <v>966</v>
      </c>
      <c r="B1617" s="19"/>
      <c r="C1617" s="75"/>
      <c r="D1617" s="33"/>
    </row>
    <row r="1618" spans="1:4" x14ac:dyDescent="0.25">
      <c r="A1618" s="93" t="s">
        <v>961</v>
      </c>
      <c r="B1618" s="19">
        <v>20</v>
      </c>
      <c r="C1618" s="76"/>
      <c r="D1618" s="33" t="str">
        <f t="shared" si="100"/>
        <v>à renseigner</v>
      </c>
    </row>
    <row r="1619" spans="1:4" x14ac:dyDescent="0.25">
      <c r="A1619" s="92" t="s">
        <v>967</v>
      </c>
      <c r="B1619" s="19"/>
      <c r="C1619" s="75"/>
      <c r="D1619" s="33"/>
    </row>
    <row r="1620" spans="1:4" x14ac:dyDescent="0.25">
      <c r="A1620" s="93" t="s">
        <v>968</v>
      </c>
      <c r="B1620" s="19">
        <v>8</v>
      </c>
      <c r="C1620" s="76"/>
      <c r="D1620" s="33" t="str">
        <f t="shared" si="100"/>
        <v>à renseigner</v>
      </c>
    </row>
    <row r="1621" spans="1:4" x14ac:dyDescent="0.25">
      <c r="A1621" s="93" t="s">
        <v>969</v>
      </c>
      <c r="B1621" s="19">
        <v>12</v>
      </c>
      <c r="C1621" s="76"/>
      <c r="D1621" s="33" t="str">
        <f t="shared" si="100"/>
        <v>à renseigner</v>
      </c>
    </row>
    <row r="1622" spans="1:4" x14ac:dyDescent="0.25">
      <c r="A1622" s="93" t="s">
        <v>970</v>
      </c>
      <c r="B1622" s="19">
        <v>2</v>
      </c>
      <c r="C1622" s="76"/>
      <c r="D1622" s="33" t="str">
        <f t="shared" si="100"/>
        <v>à renseigner</v>
      </c>
    </row>
    <row r="1623" spans="1:4" x14ac:dyDescent="0.25">
      <c r="A1623" s="93" t="s">
        <v>971</v>
      </c>
      <c r="B1623" s="19">
        <v>2</v>
      </c>
      <c r="C1623" s="76"/>
      <c r="D1623" s="33" t="str">
        <f t="shared" si="100"/>
        <v>à renseigner</v>
      </c>
    </row>
    <row r="1624" spans="1:4" x14ac:dyDescent="0.25">
      <c r="A1624" s="92" t="s">
        <v>972</v>
      </c>
      <c r="B1624" s="19"/>
      <c r="C1624" s="75"/>
      <c r="D1624" s="33"/>
    </row>
    <row r="1625" spans="1:4" x14ac:dyDescent="0.25">
      <c r="A1625" s="93" t="s">
        <v>973</v>
      </c>
      <c r="B1625" s="19">
        <v>2</v>
      </c>
      <c r="C1625" s="76"/>
      <c r="D1625" s="33" t="str">
        <f t="shared" si="100"/>
        <v>à renseigner</v>
      </c>
    </row>
    <row r="1626" spans="1:4" x14ac:dyDescent="0.25">
      <c r="A1626" s="92" t="s">
        <v>974</v>
      </c>
      <c r="B1626" s="19"/>
      <c r="C1626" s="75"/>
      <c r="D1626" s="33"/>
    </row>
    <row r="1627" spans="1:4" x14ac:dyDescent="0.25">
      <c r="A1627" s="93" t="s">
        <v>975</v>
      </c>
      <c r="B1627" s="19">
        <v>1</v>
      </c>
      <c r="C1627" s="76"/>
      <c r="D1627" s="33" t="str">
        <f t="shared" si="100"/>
        <v>à renseigner</v>
      </c>
    </row>
    <row r="1628" spans="1:4" x14ac:dyDescent="0.25">
      <c r="A1628" s="92" t="s">
        <v>976</v>
      </c>
      <c r="B1628" s="19"/>
      <c r="C1628" s="75"/>
      <c r="D1628" s="33"/>
    </row>
    <row r="1629" spans="1:4" x14ac:dyDescent="0.25">
      <c r="A1629" s="93" t="s">
        <v>977</v>
      </c>
      <c r="B1629" s="19">
        <v>2</v>
      </c>
      <c r="C1629" s="76"/>
      <c r="D1629" s="33" t="str">
        <f t="shared" si="100"/>
        <v>à renseigner</v>
      </c>
    </row>
    <row r="1630" spans="1:4" x14ac:dyDescent="0.25">
      <c r="A1630" s="92" t="s">
        <v>978</v>
      </c>
      <c r="B1630" s="19"/>
      <c r="C1630" s="75"/>
      <c r="D1630" s="33"/>
    </row>
    <row r="1631" spans="1:4" x14ac:dyDescent="0.25">
      <c r="A1631" s="93" t="s">
        <v>979</v>
      </c>
      <c r="B1631" s="19">
        <v>1</v>
      </c>
      <c r="C1631" s="76"/>
      <c r="D1631" s="33" t="str">
        <f t="shared" si="100"/>
        <v>à renseigner</v>
      </c>
    </row>
    <row r="1632" spans="1:4" x14ac:dyDescent="0.25">
      <c r="A1632" s="93" t="s">
        <v>980</v>
      </c>
      <c r="B1632" s="19">
        <v>2</v>
      </c>
      <c r="C1632" s="76"/>
      <c r="D1632" s="33" t="str">
        <f t="shared" si="100"/>
        <v>à renseigner</v>
      </c>
    </row>
    <row r="1633" spans="1:4" x14ac:dyDescent="0.25">
      <c r="A1633" s="93" t="s">
        <v>981</v>
      </c>
      <c r="B1633" s="19">
        <v>16</v>
      </c>
      <c r="C1633" s="76"/>
      <c r="D1633" s="33" t="str">
        <f t="shared" si="100"/>
        <v>à renseigner</v>
      </c>
    </row>
    <row r="1634" spans="1:4" x14ac:dyDescent="0.25">
      <c r="A1634" s="93" t="s">
        <v>982</v>
      </c>
      <c r="B1634" s="19">
        <v>16</v>
      </c>
      <c r="C1634" s="76"/>
      <c r="D1634" s="33" t="str">
        <f t="shared" si="100"/>
        <v>à renseigner</v>
      </c>
    </row>
    <row r="1635" spans="1:4" x14ac:dyDescent="0.25">
      <c r="A1635" s="93" t="s">
        <v>983</v>
      </c>
      <c r="B1635" s="19">
        <v>1</v>
      </c>
      <c r="C1635" s="76"/>
      <c r="D1635" s="33" t="str">
        <f t="shared" si="100"/>
        <v>à renseigner</v>
      </c>
    </row>
    <row r="1636" spans="1:4" x14ac:dyDescent="0.25">
      <c r="A1636" s="92" t="s">
        <v>984</v>
      </c>
      <c r="B1636" s="19"/>
      <c r="C1636" s="75"/>
      <c r="D1636" s="33"/>
    </row>
    <row r="1637" spans="1:4" x14ac:dyDescent="0.25">
      <c r="A1637" s="93" t="s">
        <v>985</v>
      </c>
      <c r="B1637" s="19">
        <v>9</v>
      </c>
      <c r="C1637" s="76"/>
      <c r="D1637" s="33" t="str">
        <f t="shared" si="100"/>
        <v>à renseigner</v>
      </c>
    </row>
    <row r="1638" spans="1:4" x14ac:dyDescent="0.25">
      <c r="A1638" s="93" t="s">
        <v>986</v>
      </c>
      <c r="B1638" s="19">
        <v>9</v>
      </c>
      <c r="C1638" s="76"/>
      <c r="D1638" s="33" t="str">
        <f t="shared" si="100"/>
        <v>à renseigner</v>
      </c>
    </row>
    <row r="1639" spans="1:4" x14ac:dyDescent="0.25">
      <c r="A1639" s="93" t="s">
        <v>352</v>
      </c>
      <c r="B1639" s="19">
        <v>9</v>
      </c>
      <c r="C1639" s="76"/>
      <c r="D1639" s="33" t="str">
        <f t="shared" si="100"/>
        <v>à renseigner</v>
      </c>
    </row>
    <row r="1640" spans="1:4" x14ac:dyDescent="0.25">
      <c r="A1640" s="92" t="s">
        <v>987</v>
      </c>
      <c r="B1640" s="19"/>
      <c r="C1640" s="75"/>
      <c r="D1640" s="33"/>
    </row>
    <row r="1641" spans="1:4" x14ac:dyDescent="0.25">
      <c r="A1641" s="93" t="s">
        <v>355</v>
      </c>
      <c r="B1641" s="19">
        <v>1</v>
      </c>
      <c r="C1641" s="76"/>
      <c r="D1641" s="33" t="str">
        <f t="shared" si="100"/>
        <v>à renseigner</v>
      </c>
    </row>
    <row r="1642" spans="1:4" x14ac:dyDescent="0.25">
      <c r="A1642" s="93" t="s">
        <v>352</v>
      </c>
      <c r="B1642" s="19">
        <v>1</v>
      </c>
      <c r="C1642" s="76"/>
      <c r="D1642" s="33" t="str">
        <f t="shared" si="100"/>
        <v>à renseigner</v>
      </c>
    </row>
    <row r="1643" spans="1:4" x14ac:dyDescent="0.25">
      <c r="A1643" s="93" t="s">
        <v>107</v>
      </c>
      <c r="B1643" s="19">
        <v>1</v>
      </c>
      <c r="C1643" s="76"/>
      <c r="D1643" s="33" t="str">
        <f t="shared" si="100"/>
        <v>à renseigner</v>
      </c>
    </row>
    <row r="1644" spans="1:4" x14ac:dyDescent="0.25">
      <c r="A1644" s="92" t="s">
        <v>988</v>
      </c>
      <c r="B1644" s="19"/>
      <c r="C1644" s="75"/>
      <c r="D1644" s="33"/>
    </row>
    <row r="1645" spans="1:4" x14ac:dyDescent="0.25">
      <c r="A1645" s="93" t="s">
        <v>989</v>
      </c>
      <c r="B1645" s="19">
        <v>24</v>
      </c>
      <c r="C1645" s="76"/>
      <c r="D1645" s="33" t="str">
        <f t="shared" si="100"/>
        <v>à renseigner</v>
      </c>
    </row>
    <row r="1646" spans="1:4" x14ac:dyDescent="0.25">
      <c r="A1646" s="93" t="s">
        <v>93</v>
      </c>
      <c r="B1646" s="19">
        <v>3</v>
      </c>
      <c r="C1646" s="76"/>
      <c r="D1646" s="33" t="str">
        <f t="shared" si="100"/>
        <v>à renseigner</v>
      </c>
    </row>
    <row r="1647" spans="1:4" x14ac:dyDescent="0.25">
      <c r="A1647" s="93" t="s">
        <v>107</v>
      </c>
      <c r="B1647" s="19">
        <v>3</v>
      </c>
      <c r="C1647" s="76"/>
      <c r="D1647" s="33" t="str">
        <f t="shared" si="100"/>
        <v>à renseigner</v>
      </c>
    </row>
    <row r="1648" spans="1:4" x14ac:dyDescent="0.25">
      <c r="A1648" s="93" t="s">
        <v>990</v>
      </c>
      <c r="B1648" s="19">
        <v>1</v>
      </c>
      <c r="C1648" s="76"/>
      <c r="D1648" s="33" t="str">
        <f t="shared" si="100"/>
        <v>à renseigner</v>
      </c>
    </row>
    <row r="1649" spans="1:4" x14ac:dyDescent="0.25">
      <c r="A1649" s="93" t="s">
        <v>352</v>
      </c>
      <c r="B1649" s="19">
        <v>1</v>
      </c>
      <c r="C1649" s="76"/>
      <c r="D1649" s="33" t="str">
        <f t="shared" si="100"/>
        <v>à renseigner</v>
      </c>
    </row>
    <row r="1650" spans="1:4" x14ac:dyDescent="0.25">
      <c r="A1650" s="92" t="s">
        <v>991</v>
      </c>
      <c r="B1650" s="19"/>
      <c r="C1650" s="75"/>
      <c r="D1650" s="33"/>
    </row>
    <row r="1651" spans="1:4" x14ac:dyDescent="0.25">
      <c r="A1651" s="93" t="s">
        <v>992</v>
      </c>
      <c r="B1651" s="19">
        <v>1</v>
      </c>
      <c r="C1651" s="76"/>
      <c r="D1651" s="33" t="str">
        <f t="shared" si="100"/>
        <v>à renseigner</v>
      </c>
    </row>
    <row r="1652" spans="1:4" x14ac:dyDescent="0.25">
      <c r="A1652" s="93" t="s">
        <v>369</v>
      </c>
      <c r="B1652" s="19">
        <v>1</v>
      </c>
      <c r="C1652" s="76"/>
      <c r="D1652" s="33" t="str">
        <f t="shared" si="100"/>
        <v>à renseigner</v>
      </c>
    </row>
    <row r="1653" spans="1:4" x14ac:dyDescent="0.25">
      <c r="A1653" s="93" t="s">
        <v>375</v>
      </c>
      <c r="B1653" s="19">
        <v>3</v>
      </c>
      <c r="C1653" s="76"/>
      <c r="D1653" s="33" t="str">
        <f t="shared" si="100"/>
        <v>à renseigner</v>
      </c>
    </row>
    <row r="1654" spans="1:4" x14ac:dyDescent="0.25">
      <c r="A1654" s="93" t="s">
        <v>249</v>
      </c>
      <c r="B1654" s="49">
        <v>3</v>
      </c>
      <c r="C1654" s="76"/>
      <c r="D1654" s="33" t="str">
        <f t="shared" si="100"/>
        <v>à renseigner</v>
      </c>
    </row>
    <row r="1655" spans="1:4" x14ac:dyDescent="0.25">
      <c r="A1655" s="93" t="s">
        <v>107</v>
      </c>
      <c r="B1655" s="49">
        <v>3</v>
      </c>
      <c r="C1655" s="76"/>
      <c r="D1655" s="33" t="str">
        <f t="shared" si="100"/>
        <v>à renseigner</v>
      </c>
    </row>
    <row r="1656" spans="1:4" x14ac:dyDescent="0.25">
      <c r="A1656" s="93" t="s">
        <v>993</v>
      </c>
      <c r="B1656" s="19">
        <v>1</v>
      </c>
      <c r="C1656" s="76"/>
      <c r="D1656" s="33" t="str">
        <f t="shared" si="100"/>
        <v>à renseigner</v>
      </c>
    </row>
    <row r="1657" spans="1:4" x14ac:dyDescent="0.25">
      <c r="A1657" s="93" t="s">
        <v>249</v>
      </c>
      <c r="B1657" s="19">
        <v>1</v>
      </c>
      <c r="C1657" s="76"/>
      <c r="D1657" s="33" t="str">
        <f t="shared" si="100"/>
        <v>à renseigner</v>
      </c>
    </row>
    <row r="1658" spans="1:4" x14ac:dyDescent="0.25">
      <c r="A1658" s="93" t="s">
        <v>107</v>
      </c>
      <c r="B1658" s="19">
        <v>1</v>
      </c>
      <c r="C1658" s="76"/>
      <c r="D1658" s="33" t="str">
        <f t="shared" si="100"/>
        <v>à renseigner</v>
      </c>
    </row>
    <row r="1659" spans="1:4" x14ac:dyDescent="0.25">
      <c r="A1659" s="93" t="s">
        <v>994</v>
      </c>
      <c r="B1659" s="19">
        <v>1</v>
      </c>
      <c r="C1659" s="76"/>
      <c r="D1659" s="33" t="str">
        <f t="shared" si="100"/>
        <v>à renseigner</v>
      </c>
    </row>
    <row r="1660" spans="1:4" x14ac:dyDescent="0.25">
      <c r="A1660" s="93" t="s">
        <v>995</v>
      </c>
      <c r="B1660" s="19">
        <v>1</v>
      </c>
      <c r="C1660" s="76"/>
      <c r="D1660" s="33" t="str">
        <f t="shared" si="100"/>
        <v>à renseigner</v>
      </c>
    </row>
    <row r="1661" spans="1:4" x14ac:dyDescent="0.25">
      <c r="A1661" s="93" t="s">
        <v>996</v>
      </c>
      <c r="B1661" s="19">
        <v>5</v>
      </c>
      <c r="C1661" s="76"/>
      <c r="D1661" s="33" t="str">
        <f t="shared" si="100"/>
        <v>à renseigner</v>
      </c>
    </row>
    <row r="1662" spans="1:4" x14ac:dyDescent="0.25">
      <c r="A1662" s="93"/>
      <c r="B1662" s="18" t="s">
        <v>29</v>
      </c>
      <c r="C1662" s="12" t="s">
        <v>997</v>
      </c>
      <c r="D1662" s="33">
        <f>SUM(D1608:D1661)</f>
        <v>0</v>
      </c>
    </row>
    <row r="1663" spans="1:4" x14ac:dyDescent="0.25">
      <c r="A1663" s="92" t="s">
        <v>998</v>
      </c>
      <c r="B1663" s="19"/>
      <c r="C1663" s="75"/>
      <c r="D1663" s="33"/>
    </row>
    <row r="1664" spans="1:4" x14ac:dyDescent="0.25">
      <c r="A1664" s="93" t="s">
        <v>999</v>
      </c>
      <c r="B1664" s="19">
        <v>1</v>
      </c>
      <c r="C1664" s="76"/>
      <c r="D1664" s="33" t="str">
        <f t="shared" ref="D1664:D1676" si="101">IF(C1664="","à renseigner",B1664*C1664)</f>
        <v>à renseigner</v>
      </c>
    </row>
    <row r="1665" spans="1:4" x14ac:dyDescent="0.25">
      <c r="A1665" s="93" t="s">
        <v>1000</v>
      </c>
      <c r="B1665" s="19">
        <v>13</v>
      </c>
      <c r="C1665" s="76"/>
      <c r="D1665" s="33" t="str">
        <f t="shared" si="101"/>
        <v>à renseigner</v>
      </c>
    </row>
    <row r="1666" spans="1:4" x14ac:dyDescent="0.25">
      <c r="A1666" s="93" t="s">
        <v>1001</v>
      </c>
      <c r="B1666" s="19">
        <v>12</v>
      </c>
      <c r="C1666" s="76"/>
      <c r="D1666" s="33" t="str">
        <f t="shared" si="101"/>
        <v>à renseigner</v>
      </c>
    </row>
    <row r="1667" spans="1:4" x14ac:dyDescent="0.25">
      <c r="A1667" s="93" t="s">
        <v>1002</v>
      </c>
      <c r="B1667" s="19">
        <v>1</v>
      </c>
      <c r="C1667" s="76"/>
      <c r="D1667" s="33" t="str">
        <f t="shared" si="101"/>
        <v>à renseigner</v>
      </c>
    </row>
    <row r="1668" spans="1:4" x14ac:dyDescent="0.25">
      <c r="A1668" s="93" t="s">
        <v>148</v>
      </c>
      <c r="B1668" s="19">
        <v>1</v>
      </c>
      <c r="C1668" s="76"/>
      <c r="D1668" s="33" t="str">
        <f t="shared" si="101"/>
        <v>à renseigner</v>
      </c>
    </row>
    <row r="1669" spans="1:4" x14ac:dyDescent="0.25">
      <c r="A1669" s="93" t="s">
        <v>1003</v>
      </c>
      <c r="B1669" s="19">
        <v>8</v>
      </c>
      <c r="C1669" s="76"/>
      <c r="D1669" s="33" t="str">
        <f t="shared" si="101"/>
        <v>à renseigner</v>
      </c>
    </row>
    <row r="1670" spans="1:4" x14ac:dyDescent="0.25">
      <c r="A1670" s="93" t="s">
        <v>1004</v>
      </c>
      <c r="B1670" s="19">
        <v>5</v>
      </c>
      <c r="C1670" s="76"/>
      <c r="D1670" s="33" t="str">
        <f t="shared" si="101"/>
        <v>à renseigner</v>
      </c>
    </row>
    <row r="1671" spans="1:4" x14ac:dyDescent="0.25">
      <c r="A1671" s="93" t="s">
        <v>1005</v>
      </c>
      <c r="B1671" s="19">
        <v>2</v>
      </c>
      <c r="C1671" s="76"/>
      <c r="D1671" s="33" t="str">
        <f t="shared" si="101"/>
        <v>à renseigner</v>
      </c>
    </row>
    <row r="1672" spans="1:4" x14ac:dyDescent="0.25">
      <c r="A1672" s="93" t="s">
        <v>1006</v>
      </c>
      <c r="B1672" s="19">
        <v>2</v>
      </c>
      <c r="C1672" s="76"/>
      <c r="D1672" s="33" t="str">
        <f t="shared" si="101"/>
        <v>à renseigner</v>
      </c>
    </row>
    <row r="1673" spans="1:4" x14ac:dyDescent="0.25">
      <c r="A1673" s="93" t="s">
        <v>273</v>
      </c>
      <c r="B1673" s="19">
        <v>2</v>
      </c>
      <c r="C1673" s="76"/>
      <c r="D1673" s="33" t="str">
        <f t="shared" si="101"/>
        <v>à renseigner</v>
      </c>
    </row>
    <row r="1674" spans="1:4" x14ac:dyDescent="0.25">
      <c r="A1674" s="93" t="s">
        <v>142</v>
      </c>
      <c r="B1674" s="19">
        <v>3</v>
      </c>
      <c r="C1674" s="76"/>
      <c r="D1674" s="33" t="str">
        <f t="shared" si="101"/>
        <v>à renseigner</v>
      </c>
    </row>
    <row r="1675" spans="1:4" x14ac:dyDescent="0.25">
      <c r="A1675" s="93" t="s">
        <v>1007</v>
      </c>
      <c r="B1675" s="19">
        <v>2</v>
      </c>
      <c r="C1675" s="76"/>
      <c r="D1675" s="33" t="str">
        <f t="shared" si="101"/>
        <v>à renseigner</v>
      </c>
    </row>
    <row r="1676" spans="1:4" x14ac:dyDescent="0.25">
      <c r="A1676" s="93" t="s">
        <v>1008</v>
      </c>
      <c r="B1676" s="19">
        <v>1</v>
      </c>
      <c r="C1676" s="76"/>
      <c r="D1676" s="33" t="str">
        <f t="shared" si="101"/>
        <v>à renseigner</v>
      </c>
    </row>
    <row r="1677" spans="1:4" x14ac:dyDescent="0.25">
      <c r="A1677" s="93"/>
      <c r="B1677" s="18" t="s">
        <v>29</v>
      </c>
      <c r="C1677" s="12" t="s">
        <v>1009</v>
      </c>
      <c r="D1677" s="33">
        <f>SUM(D1664:D1676)</f>
        <v>0</v>
      </c>
    </row>
    <row r="1678" spans="1:4" x14ac:dyDescent="0.25">
      <c r="A1678" s="92" t="s">
        <v>1010</v>
      </c>
      <c r="B1678" s="19"/>
      <c r="C1678" s="75"/>
      <c r="D1678" s="33"/>
    </row>
    <row r="1679" spans="1:4" x14ac:dyDescent="0.25">
      <c r="A1679" s="93" t="s">
        <v>1011</v>
      </c>
      <c r="B1679" s="19">
        <v>1</v>
      </c>
      <c r="C1679" s="76"/>
      <c r="D1679" s="33" t="str">
        <f t="shared" ref="D1679:D1695" si="102">IF(C1679="","à renseigner",B1679*C1679)</f>
        <v>à renseigner</v>
      </c>
    </row>
    <row r="1680" spans="1:4" x14ac:dyDescent="0.25">
      <c r="A1680" s="93" t="s">
        <v>1012</v>
      </c>
      <c r="B1680" s="19">
        <v>1</v>
      </c>
      <c r="C1680" s="76"/>
      <c r="D1680" s="33" t="str">
        <f t="shared" si="102"/>
        <v>à renseigner</v>
      </c>
    </row>
    <row r="1681" spans="1:4" x14ac:dyDescent="0.25">
      <c r="A1681" s="93" t="s">
        <v>1013</v>
      </c>
      <c r="B1681" s="19">
        <v>2</v>
      </c>
      <c r="C1681" s="76"/>
      <c r="D1681" s="33" t="str">
        <f t="shared" si="102"/>
        <v>à renseigner</v>
      </c>
    </row>
    <row r="1682" spans="1:4" x14ac:dyDescent="0.25">
      <c r="A1682" s="93" t="s">
        <v>1014</v>
      </c>
      <c r="B1682" s="19">
        <v>1</v>
      </c>
      <c r="C1682" s="76"/>
      <c r="D1682" s="33" t="str">
        <f t="shared" si="102"/>
        <v>à renseigner</v>
      </c>
    </row>
    <row r="1683" spans="1:4" x14ac:dyDescent="0.25">
      <c r="A1683" s="93" t="s">
        <v>809</v>
      </c>
      <c r="B1683" s="19">
        <v>1</v>
      </c>
      <c r="C1683" s="76"/>
      <c r="D1683" s="33" t="str">
        <f t="shared" si="102"/>
        <v>à renseigner</v>
      </c>
    </row>
    <row r="1684" spans="1:4" x14ac:dyDescent="0.25">
      <c r="A1684" s="93" t="s">
        <v>1015</v>
      </c>
      <c r="B1684" s="19">
        <v>1</v>
      </c>
      <c r="C1684" s="76"/>
      <c r="D1684" s="33" t="str">
        <f t="shared" si="102"/>
        <v>à renseigner</v>
      </c>
    </row>
    <row r="1685" spans="1:4" x14ac:dyDescent="0.25">
      <c r="A1685" s="93" t="s">
        <v>1016</v>
      </c>
      <c r="B1685" s="19">
        <v>1</v>
      </c>
      <c r="C1685" s="76"/>
      <c r="D1685" s="33" t="str">
        <f t="shared" si="102"/>
        <v>à renseigner</v>
      </c>
    </row>
    <row r="1686" spans="1:4" x14ac:dyDescent="0.25">
      <c r="A1686" s="93" t="s">
        <v>1017</v>
      </c>
      <c r="B1686" s="19">
        <v>1</v>
      </c>
      <c r="C1686" s="76"/>
      <c r="D1686" s="33" t="str">
        <f t="shared" si="102"/>
        <v>à renseigner</v>
      </c>
    </row>
    <row r="1687" spans="1:4" x14ac:dyDescent="0.25">
      <c r="A1687" s="93" t="s">
        <v>1018</v>
      </c>
      <c r="B1687" s="19">
        <v>1</v>
      </c>
      <c r="C1687" s="76"/>
      <c r="D1687" s="33" t="str">
        <f t="shared" si="102"/>
        <v>à renseigner</v>
      </c>
    </row>
    <row r="1688" spans="1:4" x14ac:dyDescent="0.25">
      <c r="A1688" s="93" t="s">
        <v>1019</v>
      </c>
      <c r="B1688" s="19">
        <v>2</v>
      </c>
      <c r="C1688" s="76"/>
      <c r="D1688" s="33" t="str">
        <f t="shared" si="102"/>
        <v>à renseigner</v>
      </c>
    </row>
    <row r="1689" spans="1:4" x14ac:dyDescent="0.25">
      <c r="A1689" s="93" t="s">
        <v>1020</v>
      </c>
      <c r="B1689" s="19">
        <v>2</v>
      </c>
      <c r="C1689" s="76"/>
      <c r="D1689" s="33" t="str">
        <f t="shared" si="102"/>
        <v>à renseigner</v>
      </c>
    </row>
    <row r="1690" spans="1:4" x14ac:dyDescent="0.25">
      <c r="A1690" s="93" t="s">
        <v>1021</v>
      </c>
      <c r="B1690" s="19">
        <v>1</v>
      </c>
      <c r="C1690" s="76"/>
      <c r="D1690" s="33" t="str">
        <f t="shared" si="102"/>
        <v>à renseigner</v>
      </c>
    </row>
    <row r="1691" spans="1:4" x14ac:dyDescent="0.25">
      <c r="A1691" s="93" t="s">
        <v>1022</v>
      </c>
      <c r="B1691" s="19">
        <v>2</v>
      </c>
      <c r="C1691" s="76"/>
      <c r="D1691" s="33" t="str">
        <f t="shared" si="102"/>
        <v>à renseigner</v>
      </c>
    </row>
    <row r="1692" spans="1:4" x14ac:dyDescent="0.25">
      <c r="A1692" s="93" t="s">
        <v>1023</v>
      </c>
      <c r="B1692" s="19">
        <v>1</v>
      </c>
      <c r="C1692" s="76"/>
      <c r="D1692" s="33" t="str">
        <f t="shared" si="102"/>
        <v>à renseigner</v>
      </c>
    </row>
    <row r="1693" spans="1:4" x14ac:dyDescent="0.25">
      <c r="A1693" s="93" t="s">
        <v>1024</v>
      </c>
      <c r="B1693" s="19">
        <v>1</v>
      </c>
      <c r="C1693" s="76"/>
      <c r="D1693" s="33" t="str">
        <f t="shared" si="102"/>
        <v>à renseigner</v>
      </c>
    </row>
    <row r="1694" spans="1:4" x14ac:dyDescent="0.25">
      <c r="A1694" s="93" t="s">
        <v>1025</v>
      </c>
      <c r="B1694" s="19">
        <v>1</v>
      </c>
      <c r="C1694" s="76"/>
      <c r="D1694" s="33" t="str">
        <f t="shared" si="102"/>
        <v>à renseigner</v>
      </c>
    </row>
    <row r="1695" spans="1:4" x14ac:dyDescent="0.25">
      <c r="A1695" s="93" t="s">
        <v>1026</v>
      </c>
      <c r="B1695" s="19">
        <v>1</v>
      </c>
      <c r="C1695" s="76"/>
      <c r="D1695" s="33" t="str">
        <f t="shared" si="102"/>
        <v>à renseigner</v>
      </c>
    </row>
    <row r="1696" spans="1:4" x14ac:dyDescent="0.25">
      <c r="A1696" s="93"/>
      <c r="B1696" s="18" t="s">
        <v>29</v>
      </c>
      <c r="C1696" s="12" t="s">
        <v>1027</v>
      </c>
      <c r="D1696" s="33">
        <f>SUM(D1679:D1695)</f>
        <v>0</v>
      </c>
    </row>
    <row r="1697" spans="1:4" x14ac:dyDescent="0.25">
      <c r="A1697" s="92" t="s">
        <v>119</v>
      </c>
      <c r="B1697" s="19"/>
      <c r="C1697" s="75"/>
      <c r="D1697" s="33"/>
    </row>
    <row r="1698" spans="1:4" ht="25.5" x14ac:dyDescent="0.25">
      <c r="A1698" s="93" t="s">
        <v>120</v>
      </c>
      <c r="B1698" s="19">
        <v>1</v>
      </c>
      <c r="C1698" s="76"/>
      <c r="D1698" s="33" t="str">
        <f t="shared" ref="D1698:D1702" si="103">IF(C1698="","à renseigner",B1698*C1698)</f>
        <v>à renseigner</v>
      </c>
    </row>
    <row r="1699" spans="1:4" ht="25.5" x14ac:dyDescent="0.25">
      <c r="A1699" s="93" t="s">
        <v>121</v>
      </c>
      <c r="B1699" s="19">
        <v>1</v>
      </c>
      <c r="C1699" s="76"/>
      <c r="D1699" s="33" t="str">
        <f t="shared" si="103"/>
        <v>à renseigner</v>
      </c>
    </row>
    <row r="1700" spans="1:4" x14ac:dyDescent="0.25">
      <c r="A1700" s="93" t="s">
        <v>122</v>
      </c>
      <c r="B1700" s="19">
        <v>1</v>
      </c>
      <c r="C1700" s="76"/>
      <c r="D1700" s="33" t="str">
        <f t="shared" si="103"/>
        <v>à renseigner</v>
      </c>
    </row>
    <row r="1701" spans="1:4" x14ac:dyDescent="0.25">
      <c r="A1701" s="93" t="s">
        <v>123</v>
      </c>
      <c r="B1701" s="19">
        <v>1</v>
      </c>
      <c r="C1701" s="76"/>
      <c r="D1701" s="33" t="str">
        <f t="shared" si="103"/>
        <v>à renseigner</v>
      </c>
    </row>
    <row r="1702" spans="1:4" x14ac:dyDescent="0.25">
      <c r="A1702" s="93" t="s">
        <v>124</v>
      </c>
      <c r="B1702" s="19">
        <v>1</v>
      </c>
      <c r="C1702" s="76"/>
      <c r="D1702" s="33" t="str">
        <f t="shared" si="103"/>
        <v>à renseigner</v>
      </c>
    </row>
    <row r="1703" spans="1:4" x14ac:dyDescent="0.25">
      <c r="A1703" s="93"/>
      <c r="B1703" s="18" t="s">
        <v>29</v>
      </c>
      <c r="C1703" s="12" t="s">
        <v>1028</v>
      </c>
      <c r="D1703" s="33">
        <f>SUM(D1698:D1702)</f>
        <v>0</v>
      </c>
    </row>
    <row r="1704" spans="1:4" x14ac:dyDescent="0.25">
      <c r="A1704" s="93"/>
      <c r="B1704" s="18" t="s">
        <v>126</v>
      </c>
      <c r="C1704" s="7" t="s">
        <v>1029</v>
      </c>
      <c r="D1704" s="33">
        <f>D1518+D1522+D1529+D1544+D1567+D1586+D1601+D1606+D1662+D1677+D1696+D1703</f>
        <v>0</v>
      </c>
    </row>
    <row r="1705" spans="1:4" x14ac:dyDescent="0.25">
      <c r="A1705" s="92" t="s">
        <v>267</v>
      </c>
      <c r="B1705" s="19"/>
      <c r="C1705" s="75"/>
      <c r="D1705" s="33"/>
    </row>
    <row r="1706" spans="1:4" x14ac:dyDescent="0.25">
      <c r="A1706" s="93" t="s">
        <v>1030</v>
      </c>
      <c r="B1706" s="19">
        <v>3</v>
      </c>
      <c r="C1706" s="76"/>
      <c r="D1706" s="33" t="str">
        <f t="shared" ref="D1706:D1726" si="104">IF(C1706="","à renseigner",B1706*C1706)</f>
        <v>à renseigner</v>
      </c>
    </row>
    <row r="1707" spans="1:4" x14ac:dyDescent="0.25">
      <c r="A1707" s="93" t="s">
        <v>1031</v>
      </c>
      <c r="B1707" s="19">
        <v>1</v>
      </c>
      <c r="C1707" s="76"/>
      <c r="D1707" s="33" t="str">
        <f t="shared" si="104"/>
        <v>à renseigner</v>
      </c>
    </row>
    <row r="1708" spans="1:4" x14ac:dyDescent="0.25">
      <c r="A1708" s="93" t="s">
        <v>1032</v>
      </c>
      <c r="B1708" s="19">
        <v>1</v>
      </c>
      <c r="C1708" s="76"/>
      <c r="D1708" s="33" t="str">
        <f t="shared" si="104"/>
        <v>à renseigner</v>
      </c>
    </row>
    <row r="1709" spans="1:4" x14ac:dyDescent="0.25">
      <c r="A1709" s="93" t="s">
        <v>1033</v>
      </c>
      <c r="B1709" s="19">
        <v>2</v>
      </c>
      <c r="C1709" s="76"/>
      <c r="D1709" s="33" t="str">
        <f t="shared" si="104"/>
        <v>à renseigner</v>
      </c>
    </row>
    <row r="1710" spans="1:4" x14ac:dyDescent="0.25">
      <c r="A1710" s="93" t="s">
        <v>1034</v>
      </c>
      <c r="B1710" s="19">
        <v>1</v>
      </c>
      <c r="C1710" s="76"/>
      <c r="D1710" s="33" t="str">
        <f t="shared" si="104"/>
        <v>à renseigner</v>
      </c>
    </row>
    <row r="1711" spans="1:4" x14ac:dyDescent="0.25">
      <c r="A1711" s="93" t="s">
        <v>1035</v>
      </c>
      <c r="B1711" s="19">
        <v>2</v>
      </c>
      <c r="C1711" s="76"/>
      <c r="D1711" s="33" t="str">
        <f t="shared" si="104"/>
        <v>à renseigner</v>
      </c>
    </row>
    <row r="1712" spans="1:4" x14ac:dyDescent="0.25">
      <c r="A1712" s="93" t="s">
        <v>1036</v>
      </c>
      <c r="B1712" s="19">
        <v>4</v>
      </c>
      <c r="C1712" s="76"/>
      <c r="D1712" s="33" t="str">
        <f t="shared" si="104"/>
        <v>à renseigner</v>
      </c>
    </row>
    <row r="1713" spans="1:4" x14ac:dyDescent="0.25">
      <c r="A1713" s="93" t="s">
        <v>1037</v>
      </c>
      <c r="B1713" s="19">
        <v>2</v>
      </c>
      <c r="C1713" s="76"/>
      <c r="D1713" s="33" t="str">
        <f t="shared" si="104"/>
        <v>à renseigner</v>
      </c>
    </row>
    <row r="1714" spans="1:4" x14ac:dyDescent="0.25">
      <c r="A1714" s="93" t="s">
        <v>1038</v>
      </c>
      <c r="B1714" s="19">
        <v>1</v>
      </c>
      <c r="C1714" s="76"/>
      <c r="D1714" s="33" t="str">
        <f t="shared" si="104"/>
        <v>à renseigner</v>
      </c>
    </row>
    <row r="1715" spans="1:4" x14ac:dyDescent="0.25">
      <c r="A1715" s="93" t="s">
        <v>1039</v>
      </c>
      <c r="B1715" s="19">
        <v>1</v>
      </c>
      <c r="C1715" s="76"/>
      <c r="D1715" s="33" t="str">
        <f t="shared" si="104"/>
        <v>à renseigner</v>
      </c>
    </row>
    <row r="1716" spans="1:4" x14ac:dyDescent="0.25">
      <c r="A1716" s="93" t="s">
        <v>1040</v>
      </c>
      <c r="B1716" s="19">
        <v>1</v>
      </c>
      <c r="C1716" s="76"/>
      <c r="D1716" s="33" t="str">
        <f t="shared" si="104"/>
        <v>à renseigner</v>
      </c>
    </row>
    <row r="1717" spans="1:4" x14ac:dyDescent="0.25">
      <c r="A1717" s="93" t="s">
        <v>1041</v>
      </c>
      <c r="B1717" s="19">
        <v>2</v>
      </c>
      <c r="C1717" s="76"/>
      <c r="D1717" s="33" t="str">
        <f t="shared" si="104"/>
        <v>à renseigner</v>
      </c>
    </row>
    <row r="1718" spans="1:4" x14ac:dyDescent="0.25">
      <c r="A1718" s="93" t="s">
        <v>1042</v>
      </c>
      <c r="B1718" s="19">
        <v>1</v>
      </c>
      <c r="C1718" s="76"/>
      <c r="D1718" s="33" t="str">
        <f t="shared" si="104"/>
        <v>à renseigner</v>
      </c>
    </row>
    <row r="1719" spans="1:4" x14ac:dyDescent="0.25">
      <c r="A1719" s="93" t="s">
        <v>1043</v>
      </c>
      <c r="B1719" s="19">
        <v>1</v>
      </c>
      <c r="C1719" s="76"/>
      <c r="D1719" s="33" t="str">
        <f t="shared" si="104"/>
        <v>à renseigner</v>
      </c>
    </row>
    <row r="1720" spans="1:4" x14ac:dyDescent="0.25">
      <c r="A1720" s="93" t="s">
        <v>1044</v>
      </c>
      <c r="B1720" s="19">
        <v>1</v>
      </c>
      <c r="C1720" s="76"/>
      <c r="D1720" s="33" t="str">
        <f t="shared" si="104"/>
        <v>à renseigner</v>
      </c>
    </row>
    <row r="1721" spans="1:4" x14ac:dyDescent="0.25">
      <c r="A1721" s="93" t="s">
        <v>1045</v>
      </c>
      <c r="B1721" s="19">
        <v>1</v>
      </c>
      <c r="C1721" s="76"/>
      <c r="D1721" s="33" t="str">
        <f t="shared" si="104"/>
        <v>à renseigner</v>
      </c>
    </row>
    <row r="1722" spans="1:4" x14ac:dyDescent="0.25">
      <c r="A1722" s="93" t="s">
        <v>270</v>
      </c>
      <c r="B1722" s="19">
        <v>1</v>
      </c>
      <c r="C1722" s="76"/>
      <c r="D1722" s="33" t="str">
        <f t="shared" si="104"/>
        <v>à renseigner</v>
      </c>
    </row>
    <row r="1723" spans="1:4" x14ac:dyDescent="0.25">
      <c r="A1723" s="93" t="s">
        <v>1046</v>
      </c>
      <c r="B1723" s="19">
        <v>3</v>
      </c>
      <c r="C1723" s="76"/>
      <c r="D1723" s="33" t="str">
        <f t="shared" si="104"/>
        <v>à renseigner</v>
      </c>
    </row>
    <row r="1724" spans="1:4" x14ac:dyDescent="0.25">
      <c r="A1724" s="93" t="s">
        <v>1047</v>
      </c>
      <c r="B1724" s="19">
        <v>1</v>
      </c>
      <c r="C1724" s="76"/>
      <c r="D1724" s="33" t="str">
        <f t="shared" si="104"/>
        <v>à renseigner</v>
      </c>
    </row>
    <row r="1725" spans="1:4" x14ac:dyDescent="0.25">
      <c r="A1725" s="93" t="s">
        <v>1048</v>
      </c>
      <c r="B1725" s="19">
        <v>1</v>
      </c>
      <c r="C1725" s="76"/>
      <c r="D1725" s="33" t="str">
        <f t="shared" si="104"/>
        <v>à renseigner</v>
      </c>
    </row>
    <row r="1726" spans="1:4" x14ac:dyDescent="0.25">
      <c r="A1726" s="93" t="s">
        <v>1049</v>
      </c>
      <c r="B1726" s="19">
        <v>2</v>
      </c>
      <c r="C1726" s="76"/>
      <c r="D1726" s="33" t="str">
        <f t="shared" si="104"/>
        <v>à renseigner</v>
      </c>
    </row>
    <row r="1727" spans="1:4" x14ac:dyDescent="0.25">
      <c r="A1727" s="93"/>
      <c r="B1727" s="18" t="s">
        <v>271</v>
      </c>
      <c r="C1727" s="12" t="s">
        <v>883</v>
      </c>
      <c r="D1727" s="33">
        <f>SUM(D1706:D1726)</f>
        <v>0</v>
      </c>
    </row>
    <row r="1728" spans="1:4" x14ac:dyDescent="0.25">
      <c r="A1728" s="92" t="s">
        <v>1050</v>
      </c>
      <c r="B1728" s="19"/>
      <c r="C1728" s="75"/>
      <c r="D1728" s="33"/>
    </row>
    <row r="1729" spans="1:4" x14ac:dyDescent="0.25">
      <c r="A1729" s="93" t="s">
        <v>1051</v>
      </c>
      <c r="B1729" s="19">
        <v>1</v>
      </c>
      <c r="C1729" s="76"/>
      <c r="D1729" s="33" t="str">
        <f t="shared" ref="D1729:D1732" si="105">IF(C1729="","à renseigner",B1729*C1729)</f>
        <v>à renseigner</v>
      </c>
    </row>
    <row r="1730" spans="1:4" x14ac:dyDescent="0.25">
      <c r="A1730" s="93" t="s">
        <v>292</v>
      </c>
      <c r="B1730" s="19">
        <v>3</v>
      </c>
      <c r="C1730" s="76"/>
      <c r="D1730" s="33" t="str">
        <f t="shared" si="105"/>
        <v>à renseigner</v>
      </c>
    </row>
    <row r="1731" spans="1:4" x14ac:dyDescent="0.25">
      <c r="A1731" s="93" t="s">
        <v>182</v>
      </c>
      <c r="B1731" s="19">
        <v>1</v>
      </c>
      <c r="C1731" s="76"/>
      <c r="D1731" s="33" t="str">
        <f t="shared" si="105"/>
        <v>à renseigner</v>
      </c>
    </row>
    <row r="1732" spans="1:4" x14ac:dyDescent="0.25">
      <c r="A1732" s="93" t="s">
        <v>299</v>
      </c>
      <c r="B1732" s="19">
        <v>2</v>
      </c>
      <c r="C1732" s="76"/>
      <c r="D1732" s="33" t="str">
        <f t="shared" si="105"/>
        <v>à renseigner</v>
      </c>
    </row>
    <row r="1733" spans="1:4" x14ac:dyDescent="0.25">
      <c r="A1733" s="93"/>
      <c r="B1733" s="18" t="s">
        <v>271</v>
      </c>
      <c r="C1733" s="12" t="s">
        <v>887</v>
      </c>
      <c r="D1733" s="33">
        <f>SUM(D1729:D1732)</f>
        <v>0</v>
      </c>
    </row>
    <row r="1734" spans="1:4" x14ac:dyDescent="0.25">
      <c r="A1734" s="92" t="s">
        <v>1052</v>
      </c>
      <c r="B1734" s="19"/>
      <c r="C1734" s="75"/>
      <c r="D1734" s="33"/>
    </row>
    <row r="1735" spans="1:4" x14ac:dyDescent="0.25">
      <c r="A1735" s="93" t="s">
        <v>1053</v>
      </c>
      <c r="B1735" s="19">
        <v>1</v>
      </c>
      <c r="C1735" s="76"/>
      <c r="D1735" s="33" t="str">
        <f t="shared" ref="D1735:D1753" si="106">IF(C1735="","à renseigner",B1735*C1735)</f>
        <v>à renseigner</v>
      </c>
    </row>
    <row r="1736" spans="1:4" x14ac:dyDescent="0.25">
      <c r="A1736" s="93" t="s">
        <v>1054</v>
      </c>
      <c r="B1736" s="19">
        <v>1</v>
      </c>
      <c r="C1736" s="76"/>
      <c r="D1736" s="33" t="str">
        <f t="shared" si="106"/>
        <v>à renseigner</v>
      </c>
    </row>
    <row r="1737" spans="1:4" x14ac:dyDescent="0.25">
      <c r="A1737" s="93" t="s">
        <v>430</v>
      </c>
      <c r="B1737" s="19">
        <v>6</v>
      </c>
      <c r="C1737" s="76"/>
      <c r="D1737" s="33" t="str">
        <f t="shared" si="106"/>
        <v>à renseigner</v>
      </c>
    </row>
    <row r="1738" spans="1:4" x14ac:dyDescent="0.25">
      <c r="A1738" s="93" t="s">
        <v>692</v>
      </c>
      <c r="B1738" s="19">
        <v>2</v>
      </c>
      <c r="C1738" s="76"/>
      <c r="D1738" s="33" t="str">
        <f t="shared" si="106"/>
        <v>à renseigner</v>
      </c>
    </row>
    <row r="1739" spans="1:4" x14ac:dyDescent="0.25">
      <c r="A1739" s="93" t="s">
        <v>182</v>
      </c>
      <c r="B1739" s="19">
        <v>2</v>
      </c>
      <c r="C1739" s="76"/>
      <c r="D1739" s="33" t="str">
        <f t="shared" si="106"/>
        <v>à renseigner</v>
      </c>
    </row>
    <row r="1740" spans="1:4" x14ac:dyDescent="0.25">
      <c r="A1740" s="93" t="s">
        <v>1055</v>
      </c>
      <c r="B1740" s="19">
        <v>4</v>
      </c>
      <c r="C1740" s="76"/>
      <c r="D1740" s="33" t="str">
        <f t="shared" si="106"/>
        <v>à renseigner</v>
      </c>
    </row>
    <row r="1741" spans="1:4" x14ac:dyDescent="0.25">
      <c r="A1741" s="93" t="s">
        <v>299</v>
      </c>
      <c r="B1741" s="19">
        <v>1</v>
      </c>
      <c r="C1741" s="76"/>
      <c r="D1741" s="33" t="str">
        <f t="shared" si="106"/>
        <v>à renseigner</v>
      </c>
    </row>
    <row r="1742" spans="1:4" x14ac:dyDescent="0.25">
      <c r="A1742" s="93" t="s">
        <v>1056</v>
      </c>
      <c r="B1742" s="19">
        <v>1</v>
      </c>
      <c r="C1742" s="76"/>
      <c r="D1742" s="33" t="str">
        <f t="shared" si="106"/>
        <v>à renseigner</v>
      </c>
    </row>
    <row r="1743" spans="1:4" x14ac:dyDescent="0.25">
      <c r="A1743" s="93" t="s">
        <v>1057</v>
      </c>
      <c r="B1743" s="19">
        <v>3</v>
      </c>
      <c r="C1743" s="76"/>
      <c r="D1743" s="33" t="str">
        <f t="shared" si="106"/>
        <v>à renseigner</v>
      </c>
    </row>
    <row r="1744" spans="1:4" x14ac:dyDescent="0.25">
      <c r="A1744" s="93" t="s">
        <v>1058</v>
      </c>
      <c r="B1744" s="19">
        <v>1</v>
      </c>
      <c r="C1744" s="76"/>
      <c r="D1744" s="33" t="str">
        <f t="shared" si="106"/>
        <v>à renseigner</v>
      </c>
    </row>
    <row r="1745" spans="1:4" x14ac:dyDescent="0.25">
      <c r="A1745" s="93" t="s">
        <v>1059</v>
      </c>
      <c r="B1745" s="19">
        <v>6</v>
      </c>
      <c r="C1745" s="76"/>
      <c r="D1745" s="33" t="str">
        <f t="shared" si="106"/>
        <v>à renseigner</v>
      </c>
    </row>
    <row r="1746" spans="1:4" x14ac:dyDescent="0.25">
      <c r="A1746" s="93" t="s">
        <v>1060</v>
      </c>
      <c r="B1746" s="19">
        <v>18</v>
      </c>
      <c r="C1746" s="76"/>
      <c r="D1746" s="33" t="str">
        <f t="shared" si="106"/>
        <v>à renseigner</v>
      </c>
    </row>
    <row r="1747" spans="1:4" x14ac:dyDescent="0.25">
      <c r="A1747" s="93" t="s">
        <v>472</v>
      </c>
      <c r="B1747" s="19">
        <v>1</v>
      </c>
      <c r="C1747" s="76"/>
      <c r="D1747" s="33" t="str">
        <f t="shared" si="106"/>
        <v>à renseigner</v>
      </c>
    </row>
    <row r="1748" spans="1:4" x14ac:dyDescent="0.25">
      <c r="A1748" s="93" t="s">
        <v>1061</v>
      </c>
      <c r="B1748" s="19">
        <v>2</v>
      </c>
      <c r="C1748" s="76"/>
      <c r="D1748" s="33" t="str">
        <f t="shared" si="106"/>
        <v>à renseigner</v>
      </c>
    </row>
    <row r="1749" spans="1:4" x14ac:dyDescent="0.25">
      <c r="A1749" s="93" t="s">
        <v>1062</v>
      </c>
      <c r="B1749" s="19">
        <v>1</v>
      </c>
      <c r="C1749" s="76"/>
      <c r="D1749" s="33" t="str">
        <f t="shared" si="106"/>
        <v>à renseigner</v>
      </c>
    </row>
    <row r="1750" spans="1:4" x14ac:dyDescent="0.25">
      <c r="A1750" s="93" t="s">
        <v>1063</v>
      </c>
      <c r="B1750" s="19">
        <v>1</v>
      </c>
      <c r="C1750" s="76"/>
      <c r="D1750" s="33" t="str">
        <f t="shared" si="106"/>
        <v>à renseigner</v>
      </c>
    </row>
    <row r="1751" spans="1:4" x14ac:dyDescent="0.25">
      <c r="A1751" s="93" t="s">
        <v>1061</v>
      </c>
      <c r="B1751" s="19">
        <v>2</v>
      </c>
      <c r="C1751" s="76"/>
      <c r="D1751" s="33" t="str">
        <f t="shared" si="106"/>
        <v>à renseigner</v>
      </c>
    </row>
    <row r="1752" spans="1:4" x14ac:dyDescent="0.25">
      <c r="A1752" s="93" t="s">
        <v>1064</v>
      </c>
      <c r="B1752" s="19">
        <v>1</v>
      </c>
      <c r="C1752" s="76"/>
      <c r="D1752" s="33" t="str">
        <f t="shared" si="106"/>
        <v>à renseigner</v>
      </c>
    </row>
    <row r="1753" spans="1:4" x14ac:dyDescent="0.25">
      <c r="A1753" s="93" t="s">
        <v>1065</v>
      </c>
      <c r="B1753" s="19">
        <v>1</v>
      </c>
      <c r="C1753" s="76"/>
      <c r="D1753" s="33" t="str">
        <f t="shared" si="106"/>
        <v>à renseigner</v>
      </c>
    </row>
    <row r="1754" spans="1:4" x14ac:dyDescent="0.25">
      <c r="A1754" s="93"/>
      <c r="B1754" s="18" t="s">
        <v>271</v>
      </c>
      <c r="C1754" s="13" t="s">
        <v>892</v>
      </c>
      <c r="D1754" s="33">
        <f>SUM(D1735:D1753)</f>
        <v>0</v>
      </c>
    </row>
    <row r="1755" spans="1:4" x14ac:dyDescent="0.25">
      <c r="A1755" s="92" t="s">
        <v>1066</v>
      </c>
      <c r="B1755" s="19"/>
      <c r="C1755" s="75"/>
      <c r="D1755" s="33"/>
    </row>
    <row r="1756" spans="1:4" x14ac:dyDescent="0.25">
      <c r="A1756" s="93" t="s">
        <v>1067</v>
      </c>
      <c r="B1756" s="19">
        <v>1</v>
      </c>
      <c r="C1756" s="76"/>
      <c r="D1756" s="33" t="str">
        <f t="shared" ref="D1756:D1764" si="107">IF(C1756="","à renseigner",B1756*C1756)</f>
        <v>à renseigner</v>
      </c>
    </row>
    <row r="1757" spans="1:4" x14ac:dyDescent="0.25">
      <c r="A1757" s="93" t="s">
        <v>1068</v>
      </c>
      <c r="B1757" s="19">
        <v>1</v>
      </c>
      <c r="C1757" s="76"/>
      <c r="D1757" s="33" t="str">
        <f t="shared" si="107"/>
        <v>à renseigner</v>
      </c>
    </row>
    <row r="1758" spans="1:4" x14ac:dyDescent="0.25">
      <c r="A1758" s="93" t="s">
        <v>1069</v>
      </c>
      <c r="B1758" s="19">
        <v>1</v>
      </c>
      <c r="C1758" s="76"/>
      <c r="D1758" s="33" t="str">
        <f t="shared" si="107"/>
        <v>à renseigner</v>
      </c>
    </row>
    <row r="1759" spans="1:4" x14ac:dyDescent="0.25">
      <c r="A1759" s="93" t="s">
        <v>1070</v>
      </c>
      <c r="B1759" s="19">
        <v>1</v>
      </c>
      <c r="C1759" s="76"/>
      <c r="D1759" s="33" t="str">
        <f t="shared" si="107"/>
        <v>à renseigner</v>
      </c>
    </row>
    <row r="1760" spans="1:4" x14ac:dyDescent="0.25">
      <c r="A1760" s="93" t="s">
        <v>1071</v>
      </c>
      <c r="B1760" s="19">
        <v>4</v>
      </c>
      <c r="C1760" s="76"/>
      <c r="D1760" s="33" t="str">
        <f t="shared" si="107"/>
        <v>à renseigner</v>
      </c>
    </row>
    <row r="1761" spans="1:4" x14ac:dyDescent="0.25">
      <c r="A1761" s="93" t="s">
        <v>430</v>
      </c>
      <c r="B1761" s="19">
        <v>9</v>
      </c>
      <c r="C1761" s="76"/>
      <c r="D1761" s="33" t="str">
        <f t="shared" si="107"/>
        <v>à renseigner</v>
      </c>
    </row>
    <row r="1762" spans="1:4" x14ac:dyDescent="0.25">
      <c r="A1762" s="93" t="s">
        <v>1072</v>
      </c>
      <c r="B1762" s="19">
        <v>1</v>
      </c>
      <c r="C1762" s="76"/>
      <c r="D1762" s="33" t="str">
        <f t="shared" si="107"/>
        <v>à renseigner</v>
      </c>
    </row>
    <row r="1763" spans="1:4" x14ac:dyDescent="0.25">
      <c r="A1763" s="93" t="s">
        <v>1073</v>
      </c>
      <c r="B1763" s="19">
        <v>1</v>
      </c>
      <c r="C1763" s="76"/>
      <c r="D1763" s="33" t="str">
        <f t="shared" si="107"/>
        <v>à renseigner</v>
      </c>
    </row>
    <row r="1764" spans="1:4" x14ac:dyDescent="0.25">
      <c r="A1764" s="93" t="s">
        <v>1074</v>
      </c>
      <c r="B1764" s="19">
        <v>1</v>
      </c>
      <c r="C1764" s="76"/>
      <c r="D1764" s="33" t="str">
        <f t="shared" si="107"/>
        <v>à renseigner</v>
      </c>
    </row>
    <row r="1765" spans="1:4" x14ac:dyDescent="0.25">
      <c r="A1765" s="93"/>
      <c r="B1765" s="18" t="s">
        <v>271</v>
      </c>
      <c r="C1765" s="13" t="s">
        <v>903</v>
      </c>
      <c r="D1765" s="33">
        <f>SUM(D1756:D1764)</f>
        <v>0</v>
      </c>
    </row>
    <row r="1766" spans="1:4" x14ac:dyDescent="0.25">
      <c r="A1766" s="92" t="s">
        <v>129</v>
      </c>
      <c r="B1766" s="19"/>
      <c r="C1766" s="75"/>
      <c r="D1766" s="33"/>
    </row>
    <row r="1767" spans="1:4" x14ac:dyDescent="0.25">
      <c r="A1767" s="93" t="s">
        <v>1075</v>
      </c>
      <c r="B1767" s="19">
        <v>9</v>
      </c>
      <c r="C1767" s="76"/>
      <c r="D1767" s="33" t="str">
        <f t="shared" ref="D1767:D1782" si="108">IF(C1767="","à renseigner",B1767*C1767)</f>
        <v>à renseigner</v>
      </c>
    </row>
    <row r="1768" spans="1:4" x14ac:dyDescent="0.25">
      <c r="A1768" s="93" t="s">
        <v>139</v>
      </c>
      <c r="B1768" s="19">
        <v>32</v>
      </c>
      <c r="C1768" s="76"/>
      <c r="D1768" s="33" t="str">
        <f t="shared" si="108"/>
        <v>à renseigner</v>
      </c>
    </row>
    <row r="1769" spans="1:4" x14ac:dyDescent="0.25">
      <c r="A1769" s="93" t="s">
        <v>140</v>
      </c>
      <c r="B1769" s="19">
        <v>290</v>
      </c>
      <c r="C1769" s="76"/>
      <c r="D1769" s="33" t="str">
        <f t="shared" si="108"/>
        <v>à renseigner</v>
      </c>
    </row>
    <row r="1770" spans="1:4" x14ac:dyDescent="0.25">
      <c r="A1770" s="93" t="s">
        <v>1076</v>
      </c>
      <c r="B1770" s="19">
        <v>8</v>
      </c>
      <c r="C1770" s="76"/>
      <c r="D1770" s="33" t="str">
        <f t="shared" si="108"/>
        <v>à renseigner</v>
      </c>
    </row>
    <row r="1771" spans="1:4" x14ac:dyDescent="0.25">
      <c r="A1771" s="93" t="s">
        <v>514</v>
      </c>
      <c r="B1771" s="19">
        <v>19</v>
      </c>
      <c r="C1771" s="76"/>
      <c r="D1771" s="33" t="str">
        <f t="shared" si="108"/>
        <v>à renseigner</v>
      </c>
    </row>
    <row r="1772" spans="1:4" x14ac:dyDescent="0.25">
      <c r="A1772" s="93" t="s">
        <v>1077</v>
      </c>
      <c r="B1772" s="19">
        <v>4</v>
      </c>
      <c r="C1772" s="76"/>
      <c r="D1772" s="33" t="str">
        <f t="shared" si="108"/>
        <v>à renseigner</v>
      </c>
    </row>
    <row r="1773" spans="1:4" x14ac:dyDescent="0.25">
      <c r="A1773" s="93" t="s">
        <v>142</v>
      </c>
      <c r="B1773" s="19">
        <v>297</v>
      </c>
      <c r="C1773" s="76"/>
      <c r="D1773" s="33" t="str">
        <f t="shared" si="108"/>
        <v>à renseigner</v>
      </c>
    </row>
    <row r="1774" spans="1:4" x14ac:dyDescent="0.25">
      <c r="A1774" s="93" t="s">
        <v>272</v>
      </c>
      <c r="B1774" s="19">
        <v>11</v>
      </c>
      <c r="C1774" s="76"/>
      <c r="D1774" s="33" t="str">
        <f t="shared" si="108"/>
        <v>à renseigner</v>
      </c>
    </row>
    <row r="1775" spans="1:4" x14ac:dyDescent="0.25">
      <c r="A1775" s="93" t="s">
        <v>418</v>
      </c>
      <c r="B1775" s="19">
        <v>2</v>
      </c>
      <c r="C1775" s="76"/>
      <c r="D1775" s="33" t="str">
        <f t="shared" si="108"/>
        <v>à renseigner</v>
      </c>
    </row>
    <row r="1776" spans="1:4" x14ac:dyDescent="0.25">
      <c r="A1776" s="93" t="s">
        <v>145</v>
      </c>
      <c r="B1776" s="19">
        <v>74</v>
      </c>
      <c r="C1776" s="76"/>
      <c r="D1776" s="33" t="str">
        <f t="shared" si="108"/>
        <v>à renseigner</v>
      </c>
    </row>
    <row r="1777" spans="1:4" x14ac:dyDescent="0.25">
      <c r="A1777" s="93" t="s">
        <v>803</v>
      </c>
      <c r="B1777" s="19">
        <v>1</v>
      </c>
      <c r="C1777" s="76"/>
      <c r="D1777" s="33" t="str">
        <f t="shared" si="108"/>
        <v>à renseigner</v>
      </c>
    </row>
    <row r="1778" spans="1:4" x14ac:dyDescent="0.25">
      <c r="A1778" s="93" t="s">
        <v>273</v>
      </c>
      <c r="B1778" s="19">
        <v>94</v>
      </c>
      <c r="C1778" s="76"/>
      <c r="D1778" s="33" t="str">
        <f t="shared" si="108"/>
        <v>à renseigner</v>
      </c>
    </row>
    <row r="1779" spans="1:4" x14ac:dyDescent="0.25">
      <c r="A1779" s="93" t="s">
        <v>148</v>
      </c>
      <c r="B1779" s="19">
        <v>36</v>
      </c>
      <c r="C1779" s="76"/>
      <c r="D1779" s="33" t="str">
        <f t="shared" si="108"/>
        <v>à renseigner</v>
      </c>
    </row>
    <row r="1780" spans="1:4" x14ac:dyDescent="0.25">
      <c r="A1780" s="93" t="s">
        <v>1078</v>
      </c>
      <c r="B1780" s="19">
        <v>4</v>
      </c>
      <c r="C1780" s="76"/>
      <c r="D1780" s="33" t="str">
        <f t="shared" si="108"/>
        <v>à renseigner</v>
      </c>
    </row>
    <row r="1781" spans="1:4" x14ac:dyDescent="0.25">
      <c r="A1781" s="93" t="s">
        <v>151</v>
      </c>
      <c r="B1781" s="19">
        <v>1</v>
      </c>
      <c r="C1781" s="76"/>
      <c r="D1781" s="33" t="str">
        <f t="shared" si="108"/>
        <v>à renseigner</v>
      </c>
    </row>
    <row r="1782" spans="1:4" x14ac:dyDescent="0.25">
      <c r="A1782" s="93" t="s">
        <v>152</v>
      </c>
      <c r="B1782" s="19">
        <v>5</v>
      </c>
      <c r="C1782" s="76"/>
      <c r="D1782" s="33" t="str">
        <f t="shared" si="108"/>
        <v>à renseigner</v>
      </c>
    </row>
    <row r="1783" spans="1:4" x14ac:dyDescent="0.25">
      <c r="A1783" s="93"/>
      <c r="B1783" s="18" t="s">
        <v>271</v>
      </c>
      <c r="C1783" s="12" t="s">
        <v>917</v>
      </c>
      <c r="D1783" s="33">
        <f>SUM(D1767:D1782)</f>
        <v>0</v>
      </c>
    </row>
    <row r="1784" spans="1:4" x14ac:dyDescent="0.25">
      <c r="A1784" s="92" t="s">
        <v>119</v>
      </c>
      <c r="B1784" s="47"/>
      <c r="C1784" s="75"/>
      <c r="D1784" s="33"/>
    </row>
    <row r="1785" spans="1:4" ht="25.5" x14ac:dyDescent="0.25">
      <c r="A1785" s="93" t="s">
        <v>157</v>
      </c>
      <c r="B1785" s="19">
        <v>1</v>
      </c>
      <c r="C1785" s="76"/>
      <c r="D1785" s="33" t="str">
        <f t="shared" ref="D1785:D1789" si="109">IF(C1785="","à renseigner",B1785*C1785)</f>
        <v>à renseigner</v>
      </c>
    </row>
    <row r="1786" spans="1:4" x14ac:dyDescent="0.25">
      <c r="A1786" s="93" t="s">
        <v>158</v>
      </c>
      <c r="B1786" s="19">
        <v>1</v>
      </c>
      <c r="C1786" s="76"/>
      <c r="D1786" s="33" t="str">
        <f t="shared" si="109"/>
        <v>à renseigner</v>
      </c>
    </row>
    <row r="1787" spans="1:4" ht="25.5" x14ac:dyDescent="0.25">
      <c r="A1787" s="93" t="s">
        <v>159</v>
      </c>
      <c r="B1787" s="19">
        <v>1</v>
      </c>
      <c r="C1787" s="76"/>
      <c r="D1787" s="33" t="str">
        <f t="shared" si="109"/>
        <v>à renseigner</v>
      </c>
    </row>
    <row r="1788" spans="1:4" x14ac:dyDescent="0.25">
      <c r="A1788" s="93" t="s">
        <v>160</v>
      </c>
      <c r="B1788" s="19">
        <v>1</v>
      </c>
      <c r="C1788" s="76"/>
      <c r="D1788" s="33" t="str">
        <f t="shared" si="109"/>
        <v>à renseigner</v>
      </c>
    </row>
    <row r="1789" spans="1:4" ht="25.5" x14ac:dyDescent="0.25">
      <c r="A1789" s="93" t="s">
        <v>161</v>
      </c>
      <c r="B1789" s="19">
        <v>1</v>
      </c>
      <c r="C1789" s="76"/>
      <c r="D1789" s="33" t="str">
        <f t="shared" si="109"/>
        <v>à renseigner</v>
      </c>
    </row>
    <row r="1790" spans="1:4" x14ac:dyDescent="0.25">
      <c r="A1790" s="93"/>
      <c r="B1790" s="18" t="s">
        <v>271</v>
      </c>
      <c r="C1790" s="12" t="s">
        <v>936</v>
      </c>
      <c r="D1790" s="33">
        <f>SUM(D1785:D1789)</f>
        <v>0</v>
      </c>
    </row>
    <row r="1791" spans="1:4" x14ac:dyDescent="0.25">
      <c r="A1791" s="93"/>
      <c r="B1791" s="18" t="s">
        <v>163</v>
      </c>
      <c r="C1791" s="7" t="s">
        <v>1079</v>
      </c>
      <c r="D1791" s="33">
        <f>D1727+D1733+D1754+D1765+D1783+D1790</f>
        <v>0</v>
      </c>
    </row>
    <row r="1792" spans="1:4" x14ac:dyDescent="0.25">
      <c r="A1792" s="92" t="s">
        <v>615</v>
      </c>
      <c r="B1792" s="52"/>
      <c r="C1792" s="75"/>
      <c r="D1792" s="33"/>
    </row>
    <row r="1793" spans="1:4" x14ac:dyDescent="0.25">
      <c r="A1793" s="92" t="s">
        <v>1080</v>
      </c>
      <c r="B1793" s="19"/>
      <c r="C1793" s="76"/>
      <c r="D1793" s="33" t="str">
        <f t="shared" ref="D1793:D1825" si="110">IF(C1793="","à renseigner",B1793*C1793)</f>
        <v>à renseigner</v>
      </c>
    </row>
    <row r="1794" spans="1:4" x14ac:dyDescent="0.25">
      <c r="A1794" s="93" t="s">
        <v>1081</v>
      </c>
      <c r="B1794" s="19">
        <v>1</v>
      </c>
      <c r="C1794" s="76"/>
      <c r="D1794" s="33" t="str">
        <f t="shared" si="110"/>
        <v>à renseigner</v>
      </c>
    </row>
    <row r="1795" spans="1:4" x14ac:dyDescent="0.25">
      <c r="A1795" s="93" t="s">
        <v>1082</v>
      </c>
      <c r="B1795" s="19">
        <v>1</v>
      </c>
      <c r="C1795" s="76"/>
      <c r="D1795" s="33" t="str">
        <f t="shared" si="110"/>
        <v>à renseigner</v>
      </c>
    </row>
    <row r="1796" spans="1:4" x14ac:dyDescent="0.25">
      <c r="A1796" s="93" t="s">
        <v>1083</v>
      </c>
      <c r="B1796" s="19">
        <v>1</v>
      </c>
      <c r="C1796" s="76"/>
      <c r="D1796" s="33" t="str">
        <f t="shared" si="110"/>
        <v>à renseigner</v>
      </c>
    </row>
    <row r="1797" spans="1:4" x14ac:dyDescent="0.25">
      <c r="A1797" s="93" t="s">
        <v>1084</v>
      </c>
      <c r="B1797" s="19">
        <v>1</v>
      </c>
      <c r="C1797" s="76"/>
      <c r="D1797" s="33" t="str">
        <f t="shared" si="110"/>
        <v>à renseigner</v>
      </c>
    </row>
    <row r="1798" spans="1:4" x14ac:dyDescent="0.25">
      <c r="A1798" s="93" t="s">
        <v>1085</v>
      </c>
      <c r="B1798" s="19">
        <v>1</v>
      </c>
      <c r="C1798" s="76"/>
      <c r="D1798" s="33" t="str">
        <f t="shared" si="110"/>
        <v>à renseigner</v>
      </c>
    </row>
    <row r="1799" spans="1:4" x14ac:dyDescent="0.25">
      <c r="A1799" s="93" t="s">
        <v>1086</v>
      </c>
      <c r="B1799" s="19">
        <v>2</v>
      </c>
      <c r="C1799" s="76"/>
      <c r="D1799" s="33" t="str">
        <f t="shared" si="110"/>
        <v>à renseigner</v>
      </c>
    </row>
    <row r="1800" spans="1:4" x14ac:dyDescent="0.25">
      <c r="A1800" s="93" t="s">
        <v>1087</v>
      </c>
      <c r="B1800" s="19">
        <v>3</v>
      </c>
      <c r="C1800" s="76"/>
      <c r="D1800" s="33" t="str">
        <f t="shared" si="110"/>
        <v>à renseigner</v>
      </c>
    </row>
    <row r="1801" spans="1:4" x14ac:dyDescent="0.25">
      <c r="A1801" s="93" t="s">
        <v>1088</v>
      </c>
      <c r="B1801" s="19">
        <v>1</v>
      </c>
      <c r="C1801" s="76"/>
      <c r="D1801" s="33" t="str">
        <f t="shared" si="110"/>
        <v>à renseigner</v>
      </c>
    </row>
    <row r="1802" spans="1:4" x14ac:dyDescent="0.25">
      <c r="A1802" s="93" t="s">
        <v>1089</v>
      </c>
      <c r="B1802" s="19">
        <v>1</v>
      </c>
      <c r="C1802" s="76"/>
      <c r="D1802" s="33" t="str">
        <f t="shared" si="110"/>
        <v>à renseigner</v>
      </c>
    </row>
    <row r="1803" spans="1:4" x14ac:dyDescent="0.25">
      <c r="A1803" s="93" t="s">
        <v>1090</v>
      </c>
      <c r="B1803" s="19">
        <v>3</v>
      </c>
      <c r="C1803" s="76"/>
      <c r="D1803" s="33" t="str">
        <f t="shared" si="110"/>
        <v>à renseigner</v>
      </c>
    </row>
    <row r="1804" spans="1:4" x14ac:dyDescent="0.25">
      <c r="A1804" s="93" t="s">
        <v>1091</v>
      </c>
      <c r="B1804" s="19">
        <v>1</v>
      </c>
      <c r="C1804" s="76"/>
      <c r="D1804" s="33" t="str">
        <f t="shared" si="110"/>
        <v>à renseigner</v>
      </c>
    </row>
    <row r="1805" spans="1:4" x14ac:dyDescent="0.25">
      <c r="A1805" s="93" t="s">
        <v>1092</v>
      </c>
      <c r="B1805" s="19">
        <v>1</v>
      </c>
      <c r="C1805" s="76"/>
      <c r="D1805" s="33" t="str">
        <f t="shared" si="110"/>
        <v>à renseigner</v>
      </c>
    </row>
    <row r="1806" spans="1:4" x14ac:dyDescent="0.25">
      <c r="A1806" s="93" t="s">
        <v>1093</v>
      </c>
      <c r="B1806" s="19">
        <v>1</v>
      </c>
      <c r="C1806" s="76"/>
      <c r="D1806" s="33" t="str">
        <f t="shared" si="110"/>
        <v>à renseigner</v>
      </c>
    </row>
    <row r="1807" spans="1:4" x14ac:dyDescent="0.25">
      <c r="A1807" s="93" t="s">
        <v>1094</v>
      </c>
      <c r="B1807" s="19">
        <v>1</v>
      </c>
      <c r="C1807" s="76"/>
      <c r="D1807" s="33" t="str">
        <f t="shared" si="110"/>
        <v>à renseigner</v>
      </c>
    </row>
    <row r="1808" spans="1:4" x14ac:dyDescent="0.25">
      <c r="A1808" s="93" t="s">
        <v>1095</v>
      </c>
      <c r="B1808" s="19">
        <v>2</v>
      </c>
      <c r="C1808" s="76"/>
      <c r="D1808" s="33" t="str">
        <f t="shared" si="110"/>
        <v>à renseigner</v>
      </c>
    </row>
    <row r="1809" spans="1:4" x14ac:dyDescent="0.25">
      <c r="A1809" s="93" t="s">
        <v>1096</v>
      </c>
      <c r="B1809" s="19">
        <v>2</v>
      </c>
      <c r="C1809" s="76"/>
      <c r="D1809" s="33" t="str">
        <f t="shared" si="110"/>
        <v>à renseigner</v>
      </c>
    </row>
    <row r="1810" spans="1:4" x14ac:dyDescent="0.25">
      <c r="A1810" s="93" t="s">
        <v>1097</v>
      </c>
      <c r="B1810" s="19">
        <v>1</v>
      </c>
      <c r="C1810" s="76"/>
      <c r="D1810" s="33" t="str">
        <f t="shared" si="110"/>
        <v>à renseigner</v>
      </c>
    </row>
    <row r="1811" spans="1:4" x14ac:dyDescent="0.25">
      <c r="A1811" s="93" t="s">
        <v>1098</v>
      </c>
      <c r="B1811" s="19">
        <v>1</v>
      </c>
      <c r="C1811" s="76"/>
      <c r="D1811" s="33" t="str">
        <f t="shared" si="110"/>
        <v>à renseigner</v>
      </c>
    </row>
    <row r="1812" spans="1:4" x14ac:dyDescent="0.25">
      <c r="A1812" s="93" t="s">
        <v>1099</v>
      </c>
      <c r="B1812" s="19">
        <v>1</v>
      </c>
      <c r="C1812" s="76"/>
      <c r="D1812" s="33" t="str">
        <f t="shared" si="110"/>
        <v>à renseigner</v>
      </c>
    </row>
    <row r="1813" spans="1:4" x14ac:dyDescent="0.25">
      <c r="A1813" s="93" t="s">
        <v>1100</v>
      </c>
      <c r="B1813" s="19">
        <v>1</v>
      </c>
      <c r="C1813" s="76"/>
      <c r="D1813" s="33" t="str">
        <f t="shared" si="110"/>
        <v>à renseigner</v>
      </c>
    </row>
    <row r="1814" spans="1:4" x14ac:dyDescent="0.25">
      <c r="A1814" s="93" t="s">
        <v>1101</v>
      </c>
      <c r="B1814" s="19">
        <v>4</v>
      </c>
      <c r="C1814" s="76"/>
      <c r="D1814" s="33" t="str">
        <f t="shared" si="110"/>
        <v>à renseigner</v>
      </c>
    </row>
    <row r="1815" spans="1:4" x14ac:dyDescent="0.25">
      <c r="A1815" s="93" t="s">
        <v>1102</v>
      </c>
      <c r="B1815" s="19">
        <v>1</v>
      </c>
      <c r="C1815" s="76"/>
      <c r="D1815" s="33" t="str">
        <f t="shared" si="110"/>
        <v>à renseigner</v>
      </c>
    </row>
    <row r="1816" spans="1:4" x14ac:dyDescent="0.25">
      <c r="A1816" s="93" t="s">
        <v>1103</v>
      </c>
      <c r="B1816" s="19">
        <v>1</v>
      </c>
      <c r="C1816" s="76"/>
      <c r="D1816" s="33" t="str">
        <f t="shared" si="110"/>
        <v>à renseigner</v>
      </c>
    </row>
    <row r="1817" spans="1:4" x14ac:dyDescent="0.25">
      <c r="A1817" s="93" t="s">
        <v>1104</v>
      </c>
      <c r="B1817" s="19">
        <v>2</v>
      </c>
      <c r="C1817" s="76"/>
      <c r="D1817" s="33" t="str">
        <f t="shared" si="110"/>
        <v>à renseigner</v>
      </c>
    </row>
    <row r="1818" spans="1:4" x14ac:dyDescent="0.25">
      <c r="A1818" s="93" t="s">
        <v>1105</v>
      </c>
      <c r="B1818" s="19">
        <v>2</v>
      </c>
      <c r="C1818" s="76"/>
      <c r="D1818" s="33" t="str">
        <f t="shared" si="110"/>
        <v>à renseigner</v>
      </c>
    </row>
    <row r="1819" spans="1:4" x14ac:dyDescent="0.25">
      <c r="A1819" s="93" t="s">
        <v>1106</v>
      </c>
      <c r="B1819" s="19">
        <v>2</v>
      </c>
      <c r="C1819" s="76"/>
      <c r="D1819" s="33" t="str">
        <f t="shared" si="110"/>
        <v>à renseigner</v>
      </c>
    </row>
    <row r="1820" spans="1:4" x14ac:dyDescent="0.25">
      <c r="A1820" s="93" t="s">
        <v>1107</v>
      </c>
      <c r="B1820" s="19">
        <v>1</v>
      </c>
      <c r="C1820" s="76"/>
      <c r="D1820" s="33" t="str">
        <f t="shared" si="110"/>
        <v>à renseigner</v>
      </c>
    </row>
    <row r="1821" spans="1:4" x14ac:dyDescent="0.25">
      <c r="A1821" s="93" t="s">
        <v>1108</v>
      </c>
      <c r="B1821" s="19">
        <v>1</v>
      </c>
      <c r="C1821" s="76"/>
      <c r="D1821" s="33" t="str">
        <f t="shared" si="110"/>
        <v>à renseigner</v>
      </c>
    </row>
    <row r="1822" spans="1:4" x14ac:dyDescent="0.25">
      <c r="A1822" s="93" t="s">
        <v>1109</v>
      </c>
      <c r="B1822" s="19">
        <v>1</v>
      </c>
      <c r="C1822" s="76"/>
      <c r="D1822" s="33" t="str">
        <f t="shared" si="110"/>
        <v>à renseigner</v>
      </c>
    </row>
    <row r="1823" spans="1:4" x14ac:dyDescent="0.25">
      <c r="A1823" s="93" t="s">
        <v>1110</v>
      </c>
      <c r="B1823" s="19">
        <v>11</v>
      </c>
      <c r="C1823" s="76"/>
      <c r="D1823" s="33" t="str">
        <f t="shared" si="110"/>
        <v>à renseigner</v>
      </c>
    </row>
    <row r="1824" spans="1:4" x14ac:dyDescent="0.25">
      <c r="A1824" s="93" t="s">
        <v>1111</v>
      </c>
      <c r="B1824" s="19">
        <v>10</v>
      </c>
      <c r="C1824" s="76"/>
      <c r="D1824" s="33" t="str">
        <f t="shared" si="110"/>
        <v>à renseigner</v>
      </c>
    </row>
    <row r="1825" spans="1:4" x14ac:dyDescent="0.25">
      <c r="A1825" s="93" t="s">
        <v>1112</v>
      </c>
      <c r="B1825" s="19">
        <v>4</v>
      </c>
      <c r="C1825" s="76"/>
      <c r="D1825" s="33" t="str">
        <f t="shared" si="110"/>
        <v>à renseigner</v>
      </c>
    </row>
    <row r="1826" spans="1:4" x14ac:dyDescent="0.25">
      <c r="A1826" s="93"/>
      <c r="B1826" s="18" t="s">
        <v>1113</v>
      </c>
      <c r="C1826" s="12" t="s">
        <v>883</v>
      </c>
      <c r="D1826" s="33">
        <f>SUM(D1793:D1825)</f>
        <v>0</v>
      </c>
    </row>
    <row r="1827" spans="1:4" x14ac:dyDescent="0.25">
      <c r="A1827" s="92" t="s">
        <v>998</v>
      </c>
      <c r="B1827" s="19"/>
      <c r="C1827" s="75"/>
      <c r="D1827" s="33"/>
    </row>
    <row r="1828" spans="1:4" x14ac:dyDescent="0.25">
      <c r="A1828" s="93" t="s">
        <v>1114</v>
      </c>
      <c r="B1828" s="19">
        <v>4</v>
      </c>
      <c r="C1828" s="76"/>
      <c r="D1828" s="33" t="str">
        <f t="shared" ref="D1828:D1835" si="111">IF(C1828="","à renseigner",B1828*C1828)</f>
        <v>à renseigner</v>
      </c>
    </row>
    <row r="1829" spans="1:4" x14ac:dyDescent="0.25">
      <c r="A1829" s="93" t="s">
        <v>1115</v>
      </c>
      <c r="B1829" s="19">
        <v>1</v>
      </c>
      <c r="C1829" s="76"/>
      <c r="D1829" s="33" t="str">
        <f t="shared" si="111"/>
        <v>à renseigner</v>
      </c>
    </row>
    <row r="1830" spans="1:4" x14ac:dyDescent="0.25">
      <c r="A1830" s="93" t="s">
        <v>1116</v>
      </c>
      <c r="B1830" s="19">
        <v>2</v>
      </c>
      <c r="C1830" s="76"/>
      <c r="D1830" s="33" t="str">
        <f t="shared" si="111"/>
        <v>à renseigner</v>
      </c>
    </row>
    <row r="1831" spans="1:4" x14ac:dyDescent="0.25">
      <c r="A1831" s="93" t="s">
        <v>1117</v>
      </c>
      <c r="B1831" s="19">
        <v>2</v>
      </c>
      <c r="C1831" s="76"/>
      <c r="D1831" s="33" t="str">
        <f t="shared" si="111"/>
        <v>à renseigner</v>
      </c>
    </row>
    <row r="1832" spans="1:4" x14ac:dyDescent="0.25">
      <c r="A1832" s="93" t="s">
        <v>1118</v>
      </c>
      <c r="B1832" s="19">
        <v>1</v>
      </c>
      <c r="C1832" s="76"/>
      <c r="D1832" s="33" t="str">
        <f t="shared" si="111"/>
        <v>à renseigner</v>
      </c>
    </row>
    <row r="1833" spans="1:4" x14ac:dyDescent="0.25">
      <c r="A1833" s="93" t="s">
        <v>1119</v>
      </c>
      <c r="B1833" s="19">
        <v>1</v>
      </c>
      <c r="C1833" s="76"/>
      <c r="D1833" s="33" t="str">
        <f t="shared" si="111"/>
        <v>à renseigner</v>
      </c>
    </row>
    <row r="1834" spans="1:4" x14ac:dyDescent="0.25">
      <c r="A1834" s="93" t="s">
        <v>1120</v>
      </c>
      <c r="B1834" s="19">
        <v>2</v>
      </c>
      <c r="C1834" s="76"/>
      <c r="D1834" s="33" t="str">
        <f t="shared" si="111"/>
        <v>à renseigner</v>
      </c>
    </row>
    <row r="1835" spans="1:4" x14ac:dyDescent="0.25">
      <c r="A1835" s="93" t="s">
        <v>1121</v>
      </c>
      <c r="B1835" s="19">
        <v>2</v>
      </c>
      <c r="C1835" s="76"/>
      <c r="D1835" s="33" t="str">
        <f t="shared" si="111"/>
        <v>à renseigner</v>
      </c>
    </row>
    <row r="1836" spans="1:4" x14ac:dyDescent="0.25">
      <c r="A1836" s="93"/>
      <c r="B1836" s="18" t="s">
        <v>616</v>
      </c>
      <c r="C1836" s="13" t="s">
        <v>887</v>
      </c>
      <c r="D1836" s="33">
        <f>SUM(D1828:D1835)</f>
        <v>0</v>
      </c>
    </row>
    <row r="1837" spans="1:4" ht="15.75" thickBot="1" x14ac:dyDescent="0.3">
      <c r="A1837" s="93"/>
      <c r="B1837" s="18" t="s">
        <v>617</v>
      </c>
      <c r="C1837" s="7" t="s">
        <v>1122</v>
      </c>
      <c r="D1837" s="33">
        <f>D1826+D1836</f>
        <v>0</v>
      </c>
    </row>
    <row r="1838" spans="1:4" ht="16.5" thickBot="1" x14ac:dyDescent="0.3">
      <c r="A1838" s="96"/>
      <c r="B1838" s="9" t="s">
        <v>1123</v>
      </c>
      <c r="C1838" s="10" t="s">
        <v>1124</v>
      </c>
      <c r="D1838" s="35">
        <f>D1704+D1791+D1837</f>
        <v>0</v>
      </c>
    </row>
    <row r="1839" spans="1:4" x14ac:dyDescent="0.25">
      <c r="A1839" s="97"/>
      <c r="B1839" s="51"/>
      <c r="C1839" s="75"/>
      <c r="D1839" s="33"/>
    </row>
    <row r="1840" spans="1:4" ht="15.75" x14ac:dyDescent="0.25">
      <c r="A1840" s="45" t="s">
        <v>1125</v>
      </c>
      <c r="B1840" s="19"/>
      <c r="C1840" s="75"/>
      <c r="D1840" s="33"/>
    </row>
    <row r="1841" spans="1:4" x14ac:dyDescent="0.25">
      <c r="A1841" s="92" t="s">
        <v>1126</v>
      </c>
      <c r="B1841" s="19"/>
      <c r="C1841" s="75"/>
      <c r="D1841" s="33"/>
    </row>
    <row r="1842" spans="1:4" x14ac:dyDescent="0.25">
      <c r="A1842" s="93" t="s">
        <v>6</v>
      </c>
      <c r="B1842" s="19">
        <v>1</v>
      </c>
      <c r="C1842" s="76"/>
      <c r="D1842" s="33" t="str">
        <f t="shared" ref="D1842:D1860" si="112">IF(C1842="","à renseigner",B1842*C1842)</f>
        <v>à renseigner</v>
      </c>
    </row>
    <row r="1843" spans="1:4" x14ac:dyDescent="0.25">
      <c r="A1843" s="93" t="s">
        <v>1127</v>
      </c>
      <c r="B1843" s="19">
        <v>1</v>
      </c>
      <c r="C1843" s="76"/>
      <c r="D1843" s="33" t="str">
        <f t="shared" si="112"/>
        <v>à renseigner</v>
      </c>
    </row>
    <row r="1844" spans="1:4" x14ac:dyDescent="0.25">
      <c r="A1844" s="93" t="s">
        <v>1128</v>
      </c>
      <c r="B1844" s="19">
        <v>1</v>
      </c>
      <c r="C1844" s="76"/>
      <c r="D1844" s="33" t="str">
        <f t="shared" si="112"/>
        <v>à renseigner</v>
      </c>
    </row>
    <row r="1845" spans="1:4" x14ac:dyDescent="0.25">
      <c r="A1845" s="93" t="s">
        <v>1129</v>
      </c>
      <c r="B1845" s="19">
        <v>1</v>
      </c>
      <c r="C1845" s="76"/>
      <c r="D1845" s="33" t="str">
        <f t="shared" si="112"/>
        <v>à renseigner</v>
      </c>
    </row>
    <row r="1846" spans="1:4" x14ac:dyDescent="0.25">
      <c r="A1846" s="93" t="s">
        <v>1130</v>
      </c>
      <c r="B1846" s="19">
        <v>1</v>
      </c>
      <c r="C1846" s="76"/>
      <c r="D1846" s="33" t="str">
        <f t="shared" si="112"/>
        <v>à renseigner</v>
      </c>
    </row>
    <row r="1847" spans="1:4" x14ac:dyDescent="0.25">
      <c r="A1847" s="93" t="s">
        <v>1131</v>
      </c>
      <c r="B1847" s="19">
        <v>1</v>
      </c>
      <c r="C1847" s="76"/>
      <c r="D1847" s="33" t="str">
        <f t="shared" si="112"/>
        <v>à renseigner</v>
      </c>
    </row>
    <row r="1848" spans="1:4" x14ac:dyDescent="0.25">
      <c r="A1848" s="93" t="s">
        <v>1132</v>
      </c>
      <c r="B1848" s="19">
        <v>1</v>
      </c>
      <c r="C1848" s="76"/>
      <c r="D1848" s="33" t="str">
        <f t="shared" si="112"/>
        <v>à renseigner</v>
      </c>
    </row>
    <row r="1849" spans="1:4" x14ac:dyDescent="0.25">
      <c r="A1849" s="93" t="s">
        <v>1133</v>
      </c>
      <c r="B1849" s="19">
        <v>1</v>
      </c>
      <c r="C1849" s="76"/>
      <c r="D1849" s="33" t="str">
        <f t="shared" si="112"/>
        <v>à renseigner</v>
      </c>
    </row>
    <row r="1850" spans="1:4" x14ac:dyDescent="0.25">
      <c r="A1850" s="93" t="s">
        <v>1134</v>
      </c>
      <c r="B1850" s="19">
        <v>1</v>
      </c>
      <c r="C1850" s="76"/>
      <c r="D1850" s="33" t="str">
        <f t="shared" si="112"/>
        <v>à renseigner</v>
      </c>
    </row>
    <row r="1851" spans="1:4" x14ac:dyDescent="0.25">
      <c r="A1851" s="93" t="s">
        <v>1135</v>
      </c>
      <c r="B1851" s="19">
        <v>1</v>
      </c>
      <c r="C1851" s="76"/>
      <c r="D1851" s="33" t="str">
        <f t="shared" si="112"/>
        <v>à renseigner</v>
      </c>
    </row>
    <row r="1852" spans="1:4" x14ac:dyDescent="0.25">
      <c r="A1852" s="93" t="s">
        <v>191</v>
      </c>
      <c r="B1852" s="19">
        <v>1</v>
      </c>
      <c r="C1852" s="76"/>
      <c r="D1852" s="33" t="str">
        <f t="shared" si="112"/>
        <v>à renseigner</v>
      </c>
    </row>
    <row r="1853" spans="1:4" x14ac:dyDescent="0.25">
      <c r="A1853" s="93" t="s">
        <v>25</v>
      </c>
      <c r="B1853" s="19">
        <v>1</v>
      </c>
      <c r="C1853" s="76"/>
      <c r="D1853" s="33" t="str">
        <f t="shared" si="112"/>
        <v>à renseigner</v>
      </c>
    </row>
    <row r="1854" spans="1:4" x14ac:dyDescent="0.25">
      <c r="A1854" s="93" t="s">
        <v>24</v>
      </c>
      <c r="B1854" s="19">
        <v>1</v>
      </c>
      <c r="C1854" s="76"/>
      <c r="D1854" s="33" t="str">
        <f t="shared" si="112"/>
        <v>à renseigner</v>
      </c>
    </row>
    <row r="1855" spans="1:4" x14ac:dyDescent="0.25">
      <c r="A1855" s="93" t="s">
        <v>1136</v>
      </c>
      <c r="B1855" s="19">
        <v>1</v>
      </c>
      <c r="C1855" s="76"/>
      <c r="D1855" s="33" t="str">
        <f t="shared" si="112"/>
        <v>à renseigner</v>
      </c>
    </row>
    <row r="1856" spans="1:4" x14ac:dyDescent="0.25">
      <c r="A1856" s="93" t="s">
        <v>1137</v>
      </c>
      <c r="B1856" s="19">
        <v>2</v>
      </c>
      <c r="C1856" s="76"/>
      <c r="D1856" s="33" t="str">
        <f t="shared" si="112"/>
        <v>à renseigner</v>
      </c>
    </row>
    <row r="1857" spans="1:4" x14ac:dyDescent="0.25">
      <c r="A1857" s="93" t="s">
        <v>1138</v>
      </c>
      <c r="B1857" s="19">
        <v>3</v>
      </c>
      <c r="C1857" s="76"/>
      <c r="D1857" s="33" t="str">
        <f t="shared" si="112"/>
        <v>à renseigner</v>
      </c>
    </row>
    <row r="1858" spans="1:4" x14ac:dyDescent="0.25">
      <c r="A1858" s="93" t="s">
        <v>1139</v>
      </c>
      <c r="B1858" s="19">
        <v>3</v>
      </c>
      <c r="C1858" s="76"/>
      <c r="D1858" s="33" t="str">
        <f t="shared" si="112"/>
        <v>à renseigner</v>
      </c>
    </row>
    <row r="1859" spans="1:4" x14ac:dyDescent="0.25">
      <c r="A1859" s="93" t="s">
        <v>1140</v>
      </c>
      <c r="B1859" s="19">
        <v>2</v>
      </c>
      <c r="C1859" s="76"/>
      <c r="D1859" s="33" t="str">
        <f t="shared" si="112"/>
        <v>à renseigner</v>
      </c>
    </row>
    <row r="1860" spans="1:4" x14ac:dyDescent="0.25">
      <c r="A1860" s="93" t="s">
        <v>1141</v>
      </c>
      <c r="B1860" s="19">
        <v>2</v>
      </c>
      <c r="C1860" s="76"/>
      <c r="D1860" s="33" t="str">
        <f t="shared" si="112"/>
        <v>à renseigner</v>
      </c>
    </row>
    <row r="1861" spans="1:4" x14ac:dyDescent="0.25">
      <c r="A1861" s="93"/>
      <c r="B1861" s="18" t="s">
        <v>29</v>
      </c>
      <c r="C1861" s="8" t="s">
        <v>1142</v>
      </c>
      <c r="D1861" s="33">
        <f>SUM(D1842:D1860)</f>
        <v>0</v>
      </c>
    </row>
    <row r="1862" spans="1:4" x14ac:dyDescent="0.25">
      <c r="A1862" s="92" t="s">
        <v>466</v>
      </c>
      <c r="B1862" s="19"/>
      <c r="C1862" s="75"/>
      <c r="D1862" s="33"/>
    </row>
    <row r="1863" spans="1:4" x14ac:dyDescent="0.25">
      <c r="A1863" s="93" t="s">
        <v>1143</v>
      </c>
      <c r="B1863" s="19">
        <v>1</v>
      </c>
      <c r="C1863" s="76"/>
      <c r="D1863" s="33" t="str">
        <f t="shared" ref="D1863:D1870" si="113">IF(C1863="","à renseigner",B1863*C1863)</f>
        <v>à renseigner</v>
      </c>
    </row>
    <row r="1864" spans="1:4" x14ac:dyDescent="0.25">
      <c r="A1864" s="93" t="s">
        <v>1144</v>
      </c>
      <c r="B1864" s="19">
        <v>1</v>
      </c>
      <c r="C1864" s="76"/>
      <c r="D1864" s="33" t="str">
        <f t="shared" si="113"/>
        <v>à renseigner</v>
      </c>
    </row>
    <row r="1865" spans="1:4" x14ac:dyDescent="0.25">
      <c r="A1865" s="93" t="s">
        <v>1145</v>
      </c>
      <c r="B1865" s="19">
        <v>1</v>
      </c>
      <c r="C1865" s="76"/>
      <c r="D1865" s="33" t="str">
        <f t="shared" si="113"/>
        <v>à renseigner</v>
      </c>
    </row>
    <row r="1866" spans="1:4" x14ac:dyDescent="0.25">
      <c r="A1866" s="93" t="s">
        <v>712</v>
      </c>
      <c r="B1866" s="19">
        <v>1</v>
      </c>
      <c r="C1866" s="76"/>
      <c r="D1866" s="33" t="str">
        <f t="shared" si="113"/>
        <v>à renseigner</v>
      </c>
    </row>
    <row r="1867" spans="1:4" x14ac:dyDescent="0.25">
      <c r="A1867" s="93" t="s">
        <v>191</v>
      </c>
      <c r="B1867" s="19">
        <v>1</v>
      </c>
      <c r="C1867" s="76"/>
      <c r="D1867" s="33" t="str">
        <f t="shared" si="113"/>
        <v>à renseigner</v>
      </c>
    </row>
    <row r="1868" spans="1:4" x14ac:dyDescent="0.25">
      <c r="A1868" s="93" t="s">
        <v>202</v>
      </c>
      <c r="B1868" s="19">
        <v>1</v>
      </c>
      <c r="C1868" s="76"/>
      <c r="D1868" s="33" t="str">
        <f t="shared" si="113"/>
        <v>à renseigner</v>
      </c>
    </row>
    <row r="1869" spans="1:4" x14ac:dyDescent="0.25">
      <c r="A1869" s="93" t="s">
        <v>25</v>
      </c>
      <c r="B1869" s="19">
        <v>1</v>
      </c>
      <c r="C1869" s="76"/>
      <c r="D1869" s="33" t="str">
        <f t="shared" si="113"/>
        <v>à renseigner</v>
      </c>
    </row>
    <row r="1870" spans="1:4" x14ac:dyDescent="0.25">
      <c r="A1870" s="93" t="s">
        <v>24</v>
      </c>
      <c r="B1870" s="19">
        <v>1</v>
      </c>
      <c r="C1870" s="76"/>
      <c r="D1870" s="33" t="str">
        <f t="shared" si="113"/>
        <v>à renseigner</v>
      </c>
    </row>
    <row r="1871" spans="1:4" x14ac:dyDescent="0.25">
      <c r="A1871" s="93"/>
      <c r="B1871" s="18" t="s">
        <v>29</v>
      </c>
      <c r="C1871" s="8" t="s">
        <v>1146</v>
      </c>
      <c r="D1871" s="33">
        <f>SUM(D1863:D1870)</f>
        <v>0</v>
      </c>
    </row>
    <row r="1872" spans="1:4" x14ac:dyDescent="0.25">
      <c r="A1872" s="92" t="s">
        <v>1147</v>
      </c>
      <c r="B1872" s="19"/>
      <c r="C1872" s="75"/>
      <c r="D1872" s="33"/>
    </row>
    <row r="1873" spans="1:4" x14ac:dyDescent="0.25">
      <c r="A1873" s="93" t="s">
        <v>1148</v>
      </c>
      <c r="B1873" s="19">
        <v>1</v>
      </c>
      <c r="C1873" s="76"/>
      <c r="D1873" s="33" t="str">
        <f t="shared" ref="D1873:D1881" si="114">IF(C1873="","à renseigner",B1873*C1873)</f>
        <v>à renseigner</v>
      </c>
    </row>
    <row r="1874" spans="1:4" x14ac:dyDescent="0.25">
      <c r="A1874" s="93" t="s">
        <v>1149</v>
      </c>
      <c r="B1874" s="19">
        <v>1</v>
      </c>
      <c r="C1874" s="76"/>
      <c r="D1874" s="33" t="str">
        <f t="shared" si="114"/>
        <v>à renseigner</v>
      </c>
    </row>
    <row r="1875" spans="1:4" x14ac:dyDescent="0.25">
      <c r="A1875" s="93" t="s">
        <v>1150</v>
      </c>
      <c r="B1875" s="19">
        <v>3</v>
      </c>
      <c r="C1875" s="76"/>
      <c r="D1875" s="33" t="str">
        <f t="shared" si="114"/>
        <v>à renseigner</v>
      </c>
    </row>
    <row r="1876" spans="1:4" x14ac:dyDescent="0.25">
      <c r="A1876" s="93" t="s">
        <v>1151</v>
      </c>
      <c r="B1876" s="19">
        <v>1</v>
      </c>
      <c r="C1876" s="76"/>
      <c r="D1876" s="33" t="str">
        <f t="shared" si="114"/>
        <v>à renseigner</v>
      </c>
    </row>
    <row r="1877" spans="1:4" x14ac:dyDescent="0.25">
      <c r="A1877" s="93" t="s">
        <v>191</v>
      </c>
      <c r="B1877" s="19">
        <v>1</v>
      </c>
      <c r="C1877" s="76"/>
      <c r="D1877" s="33" t="str">
        <f t="shared" si="114"/>
        <v>à renseigner</v>
      </c>
    </row>
    <row r="1878" spans="1:4" x14ac:dyDescent="0.25">
      <c r="A1878" s="93" t="s">
        <v>202</v>
      </c>
      <c r="B1878" s="19">
        <v>1</v>
      </c>
      <c r="C1878" s="76"/>
      <c r="D1878" s="33" t="str">
        <f t="shared" si="114"/>
        <v>à renseigner</v>
      </c>
    </row>
    <row r="1879" spans="1:4" x14ac:dyDescent="0.25">
      <c r="A1879" s="93" t="s">
        <v>25</v>
      </c>
      <c r="B1879" s="19">
        <v>1</v>
      </c>
      <c r="C1879" s="76"/>
      <c r="D1879" s="33" t="str">
        <f t="shared" si="114"/>
        <v>à renseigner</v>
      </c>
    </row>
    <row r="1880" spans="1:4" x14ac:dyDescent="0.25">
      <c r="A1880" s="93" t="s">
        <v>24</v>
      </c>
      <c r="B1880" s="19">
        <v>1</v>
      </c>
      <c r="C1880" s="76"/>
      <c r="D1880" s="33" t="str">
        <f t="shared" si="114"/>
        <v>à renseigner</v>
      </c>
    </row>
    <row r="1881" spans="1:4" x14ac:dyDescent="0.25">
      <c r="A1881" s="93" t="s">
        <v>1152</v>
      </c>
      <c r="B1881" s="19">
        <v>1</v>
      </c>
      <c r="C1881" s="76"/>
      <c r="D1881" s="33" t="str">
        <f t="shared" si="114"/>
        <v>à renseigner</v>
      </c>
    </row>
    <row r="1882" spans="1:4" x14ac:dyDescent="0.25">
      <c r="A1882" s="93"/>
      <c r="B1882" s="18" t="s">
        <v>29</v>
      </c>
      <c r="C1882" s="8" t="s">
        <v>1153</v>
      </c>
      <c r="D1882" s="33">
        <f>SUM(D1873:D1881)</f>
        <v>0</v>
      </c>
    </row>
    <row r="1883" spans="1:4" x14ac:dyDescent="0.25">
      <c r="A1883" s="92" t="s">
        <v>39</v>
      </c>
      <c r="B1883" s="19"/>
      <c r="C1883" s="75"/>
      <c r="D1883" s="33"/>
    </row>
    <row r="1884" spans="1:4" x14ac:dyDescent="0.25">
      <c r="A1884" s="93" t="s">
        <v>1154</v>
      </c>
      <c r="B1884" s="19">
        <v>1</v>
      </c>
      <c r="C1884" s="76"/>
      <c r="D1884" s="33" t="str">
        <f t="shared" ref="D1884" si="115">IF(C1884="","à renseigner",B1884*C1884)</f>
        <v>à renseigner</v>
      </c>
    </row>
    <row r="1885" spans="1:4" x14ac:dyDescent="0.25">
      <c r="A1885" s="93"/>
      <c r="B1885" s="18" t="s">
        <v>29</v>
      </c>
      <c r="C1885" s="8" t="s">
        <v>1155</v>
      </c>
      <c r="D1885" s="33">
        <f>SUM(D1884)</f>
        <v>0</v>
      </c>
    </row>
    <row r="1886" spans="1:4" x14ac:dyDescent="0.25">
      <c r="A1886" s="92" t="s">
        <v>1156</v>
      </c>
      <c r="B1886" s="19"/>
      <c r="C1886" s="75"/>
      <c r="D1886" s="33"/>
    </row>
    <row r="1887" spans="1:4" x14ac:dyDescent="0.25">
      <c r="A1887" s="93" t="s">
        <v>1157</v>
      </c>
      <c r="B1887" s="19">
        <v>6</v>
      </c>
      <c r="C1887" s="76"/>
      <c r="D1887" s="33" t="str">
        <f t="shared" ref="D1887" si="116">IF(C1887="","à renseigner",B1887*C1887)</f>
        <v>à renseigner</v>
      </c>
    </row>
    <row r="1888" spans="1:4" x14ac:dyDescent="0.25">
      <c r="A1888" s="93"/>
      <c r="B1888" s="18" t="s">
        <v>29</v>
      </c>
      <c r="C1888" s="8" t="s">
        <v>1158</v>
      </c>
      <c r="D1888" s="33">
        <f>SUM(D1887)</f>
        <v>0</v>
      </c>
    </row>
    <row r="1889" spans="1:4" x14ac:dyDescent="0.25">
      <c r="A1889" s="92" t="s">
        <v>1159</v>
      </c>
      <c r="B1889" s="19"/>
      <c r="C1889" s="75"/>
      <c r="D1889" s="33"/>
    </row>
    <row r="1890" spans="1:4" x14ac:dyDescent="0.25">
      <c r="A1890" s="93" t="s">
        <v>1157</v>
      </c>
      <c r="B1890" s="19">
        <v>7</v>
      </c>
      <c r="C1890" s="76"/>
      <c r="D1890" s="33" t="str">
        <f t="shared" ref="D1890:D1893" si="117">IF(C1890="","à renseigner",B1890*C1890)</f>
        <v>à renseigner</v>
      </c>
    </row>
    <row r="1891" spans="1:4" x14ac:dyDescent="0.25">
      <c r="A1891" s="93" t="s">
        <v>1160</v>
      </c>
      <c r="B1891" s="19">
        <v>1</v>
      </c>
      <c r="C1891" s="76"/>
      <c r="D1891" s="33" t="str">
        <f t="shared" si="117"/>
        <v>à renseigner</v>
      </c>
    </row>
    <row r="1892" spans="1:4" x14ac:dyDescent="0.25">
      <c r="A1892" s="93" t="s">
        <v>1161</v>
      </c>
      <c r="B1892" s="19">
        <v>1</v>
      </c>
      <c r="C1892" s="76"/>
      <c r="D1892" s="33" t="str">
        <f t="shared" si="117"/>
        <v>à renseigner</v>
      </c>
    </row>
    <row r="1893" spans="1:4" x14ac:dyDescent="0.25">
      <c r="A1893" s="93" t="s">
        <v>1162</v>
      </c>
      <c r="B1893" s="19">
        <v>14</v>
      </c>
      <c r="C1893" s="76"/>
      <c r="D1893" s="33" t="str">
        <f t="shared" si="117"/>
        <v>à renseigner</v>
      </c>
    </row>
    <row r="1894" spans="1:4" x14ac:dyDescent="0.25">
      <c r="A1894" s="93"/>
      <c r="B1894" s="18" t="s">
        <v>29</v>
      </c>
      <c r="C1894" s="12" t="s">
        <v>1163</v>
      </c>
      <c r="D1894" s="33">
        <f>SUM(D1890:D1893)</f>
        <v>0</v>
      </c>
    </row>
    <row r="1895" spans="1:4" x14ac:dyDescent="0.25">
      <c r="A1895" s="92" t="s">
        <v>119</v>
      </c>
      <c r="B1895" s="19"/>
      <c r="C1895" s="75"/>
      <c r="D1895" s="33"/>
    </row>
    <row r="1896" spans="1:4" ht="25.5" x14ac:dyDescent="0.25">
      <c r="A1896" s="93" t="s">
        <v>120</v>
      </c>
      <c r="B1896" s="19">
        <v>1</v>
      </c>
      <c r="C1896" s="76"/>
      <c r="D1896" s="33" t="str">
        <f t="shared" ref="D1896:D1900" si="118">IF(C1896="","à renseigner",B1896*C1896)</f>
        <v>à renseigner</v>
      </c>
    </row>
    <row r="1897" spans="1:4" ht="25.5" x14ac:dyDescent="0.25">
      <c r="A1897" s="93" t="s">
        <v>121</v>
      </c>
      <c r="B1897" s="19">
        <v>1</v>
      </c>
      <c r="C1897" s="76"/>
      <c r="D1897" s="33" t="str">
        <f t="shared" si="118"/>
        <v>à renseigner</v>
      </c>
    </row>
    <row r="1898" spans="1:4" x14ac:dyDescent="0.25">
      <c r="A1898" s="93" t="s">
        <v>122</v>
      </c>
      <c r="B1898" s="19">
        <v>1</v>
      </c>
      <c r="C1898" s="76"/>
      <c r="D1898" s="33" t="str">
        <f t="shared" si="118"/>
        <v>à renseigner</v>
      </c>
    </row>
    <row r="1899" spans="1:4" x14ac:dyDescent="0.25">
      <c r="A1899" s="93" t="s">
        <v>123</v>
      </c>
      <c r="B1899" s="19">
        <v>1</v>
      </c>
      <c r="C1899" s="76"/>
      <c r="D1899" s="33" t="str">
        <f t="shared" si="118"/>
        <v>à renseigner</v>
      </c>
    </row>
    <row r="1900" spans="1:4" x14ac:dyDescent="0.25">
      <c r="A1900" s="93" t="s">
        <v>124</v>
      </c>
      <c r="B1900" s="19">
        <v>1</v>
      </c>
      <c r="C1900" s="76"/>
      <c r="D1900" s="33" t="str">
        <f t="shared" si="118"/>
        <v>à renseigner</v>
      </c>
    </row>
    <row r="1901" spans="1:4" x14ac:dyDescent="0.25">
      <c r="A1901" s="93"/>
      <c r="B1901" s="18" t="s">
        <v>29</v>
      </c>
      <c r="C1901" s="12" t="s">
        <v>1164</v>
      </c>
      <c r="D1901" s="33">
        <f>SUM(D1896:D1900)</f>
        <v>0</v>
      </c>
    </row>
    <row r="1902" spans="1:4" x14ac:dyDescent="0.25">
      <c r="A1902" s="93"/>
      <c r="B1902" s="18" t="s">
        <v>126</v>
      </c>
      <c r="C1902" s="7" t="s">
        <v>1165</v>
      </c>
      <c r="D1902" s="33">
        <f>D1861+D1871+D1882+D1885+D1888+D1894+D1901</f>
        <v>0</v>
      </c>
    </row>
    <row r="1903" spans="1:4" x14ac:dyDescent="0.25">
      <c r="A1903" s="92" t="s">
        <v>129</v>
      </c>
      <c r="B1903" s="19"/>
      <c r="C1903" s="75"/>
      <c r="D1903" s="33"/>
    </row>
    <row r="1904" spans="1:4" x14ac:dyDescent="0.25">
      <c r="A1904" s="93" t="s">
        <v>140</v>
      </c>
      <c r="B1904" s="19">
        <v>41</v>
      </c>
      <c r="C1904" s="76"/>
      <c r="D1904" s="33" t="str">
        <f t="shared" ref="D1904:D1913" si="119">IF(C1904="","à renseigner",B1904*C1904)</f>
        <v>à renseigner</v>
      </c>
    </row>
    <row r="1905" spans="1:4" x14ac:dyDescent="0.25">
      <c r="A1905" s="93" t="s">
        <v>142</v>
      </c>
      <c r="B1905" s="19">
        <v>21</v>
      </c>
      <c r="C1905" s="76"/>
      <c r="D1905" s="33" t="str">
        <f t="shared" si="119"/>
        <v>à renseigner</v>
      </c>
    </row>
    <row r="1906" spans="1:4" x14ac:dyDescent="0.25">
      <c r="A1906" s="93" t="s">
        <v>273</v>
      </c>
      <c r="B1906" s="19">
        <v>18</v>
      </c>
      <c r="C1906" s="76"/>
      <c r="D1906" s="33" t="str">
        <f t="shared" si="119"/>
        <v>à renseigner</v>
      </c>
    </row>
    <row r="1907" spans="1:4" x14ac:dyDescent="0.25">
      <c r="A1907" s="93" t="s">
        <v>1166</v>
      </c>
      <c r="B1907" s="19">
        <v>2</v>
      </c>
      <c r="C1907" s="76"/>
      <c r="D1907" s="33" t="str">
        <f t="shared" si="119"/>
        <v>à renseigner</v>
      </c>
    </row>
    <row r="1908" spans="1:4" x14ac:dyDescent="0.25">
      <c r="A1908" s="93" t="s">
        <v>1167</v>
      </c>
      <c r="B1908" s="19">
        <v>1</v>
      </c>
      <c r="C1908" s="76"/>
      <c r="D1908" s="33" t="str">
        <f t="shared" si="119"/>
        <v>à renseigner</v>
      </c>
    </row>
    <row r="1909" spans="1:4" x14ac:dyDescent="0.25">
      <c r="A1909" s="93" t="s">
        <v>154</v>
      </c>
      <c r="B1909" s="19">
        <v>1</v>
      </c>
      <c r="C1909" s="76"/>
      <c r="D1909" s="33" t="str">
        <f t="shared" si="119"/>
        <v>à renseigner</v>
      </c>
    </row>
    <row r="1910" spans="1:4" x14ac:dyDescent="0.25">
      <c r="A1910" s="93" t="s">
        <v>1168</v>
      </c>
      <c r="B1910" s="19">
        <v>2</v>
      </c>
      <c r="C1910" s="76"/>
      <c r="D1910" s="33" t="str">
        <f t="shared" si="119"/>
        <v>à renseigner</v>
      </c>
    </row>
    <row r="1911" spans="1:4" x14ac:dyDescent="0.25">
      <c r="A1911" s="93" t="s">
        <v>994</v>
      </c>
      <c r="B1911" s="19">
        <v>1</v>
      </c>
      <c r="C1911" s="76"/>
      <c r="D1911" s="33" t="str">
        <f t="shared" si="119"/>
        <v>à renseigner</v>
      </c>
    </row>
    <row r="1912" spans="1:4" x14ac:dyDescent="0.25">
      <c r="A1912" s="93" t="s">
        <v>1169</v>
      </c>
      <c r="B1912" s="19">
        <v>1</v>
      </c>
      <c r="C1912" s="76"/>
      <c r="D1912" s="33" t="str">
        <f t="shared" si="119"/>
        <v>à renseigner</v>
      </c>
    </row>
    <row r="1913" spans="1:4" x14ac:dyDescent="0.25">
      <c r="A1913" s="93" t="s">
        <v>338</v>
      </c>
      <c r="B1913" s="19">
        <v>3</v>
      </c>
      <c r="C1913" s="76"/>
      <c r="D1913" s="33" t="str">
        <f t="shared" si="119"/>
        <v>à renseigner</v>
      </c>
    </row>
    <row r="1914" spans="1:4" x14ac:dyDescent="0.25">
      <c r="A1914" s="93"/>
      <c r="B1914" s="18" t="s">
        <v>271</v>
      </c>
      <c r="C1914" s="12" t="s">
        <v>1142</v>
      </c>
      <c r="D1914" s="33">
        <f>SUM(D1904:D1913)</f>
        <v>0</v>
      </c>
    </row>
    <row r="1915" spans="1:4" x14ac:dyDescent="0.25">
      <c r="A1915" s="92" t="s">
        <v>119</v>
      </c>
      <c r="B1915" s="47"/>
      <c r="C1915" s="75"/>
      <c r="D1915" s="33"/>
    </row>
    <row r="1916" spans="1:4" ht="25.5" x14ac:dyDescent="0.25">
      <c r="A1916" s="93" t="s">
        <v>157</v>
      </c>
      <c r="B1916" s="19">
        <v>1</v>
      </c>
      <c r="C1916" s="76"/>
      <c r="D1916" s="33" t="str">
        <f t="shared" ref="D1916:D1920" si="120">IF(C1916="","à renseigner",B1916*C1916)</f>
        <v>à renseigner</v>
      </c>
    </row>
    <row r="1917" spans="1:4" x14ac:dyDescent="0.25">
      <c r="A1917" s="93" t="s">
        <v>158</v>
      </c>
      <c r="B1917" s="19">
        <v>1</v>
      </c>
      <c r="C1917" s="76"/>
      <c r="D1917" s="33" t="str">
        <f t="shared" si="120"/>
        <v>à renseigner</v>
      </c>
    </row>
    <row r="1918" spans="1:4" ht="25.5" x14ac:dyDescent="0.25">
      <c r="A1918" s="93" t="s">
        <v>159</v>
      </c>
      <c r="B1918" s="19">
        <v>1</v>
      </c>
      <c r="C1918" s="76"/>
      <c r="D1918" s="33" t="str">
        <f t="shared" si="120"/>
        <v>à renseigner</v>
      </c>
    </row>
    <row r="1919" spans="1:4" x14ac:dyDescent="0.25">
      <c r="A1919" s="93" t="s">
        <v>160</v>
      </c>
      <c r="B1919" s="19">
        <v>1</v>
      </c>
      <c r="C1919" s="76"/>
      <c r="D1919" s="33" t="str">
        <f t="shared" si="120"/>
        <v>à renseigner</v>
      </c>
    </row>
    <row r="1920" spans="1:4" ht="25.5" x14ac:dyDescent="0.25">
      <c r="A1920" s="93" t="s">
        <v>161</v>
      </c>
      <c r="B1920" s="19">
        <v>1</v>
      </c>
      <c r="C1920" s="76"/>
      <c r="D1920" s="33" t="str">
        <f t="shared" si="120"/>
        <v>à renseigner</v>
      </c>
    </row>
    <row r="1921" spans="1:4" x14ac:dyDescent="0.25">
      <c r="A1921" s="93"/>
      <c r="B1921" s="18" t="s">
        <v>271</v>
      </c>
      <c r="C1921" s="12" t="s">
        <v>1146</v>
      </c>
      <c r="D1921" s="33">
        <f>SUM(D1916:D1920)</f>
        <v>0</v>
      </c>
    </row>
    <row r="1922" spans="1:4" ht="15.75" thickBot="1" x14ac:dyDescent="0.3">
      <c r="A1922" s="93"/>
      <c r="B1922" s="18" t="s">
        <v>163</v>
      </c>
      <c r="C1922" s="7" t="s">
        <v>1170</v>
      </c>
      <c r="D1922" s="33">
        <f>D1914+D1921</f>
        <v>0</v>
      </c>
    </row>
    <row r="1923" spans="1:4" ht="16.5" thickBot="1" x14ac:dyDescent="0.3">
      <c r="A1923" s="96"/>
      <c r="B1923" s="9" t="s">
        <v>1171</v>
      </c>
      <c r="C1923" s="10">
        <v>10</v>
      </c>
      <c r="D1923" s="35">
        <f>D1902+D1922</f>
        <v>0</v>
      </c>
    </row>
    <row r="1924" spans="1:4" x14ac:dyDescent="0.25">
      <c r="A1924" s="97"/>
      <c r="B1924" s="51"/>
      <c r="C1924" s="75"/>
      <c r="D1924" s="33"/>
    </row>
    <row r="1925" spans="1:4" ht="15.75" x14ac:dyDescent="0.25">
      <c r="A1925" s="45" t="s">
        <v>1172</v>
      </c>
      <c r="B1925" s="19"/>
      <c r="C1925" s="75"/>
      <c r="D1925" s="33"/>
    </row>
    <row r="1926" spans="1:4" x14ac:dyDescent="0.25">
      <c r="A1926" s="92" t="s">
        <v>1173</v>
      </c>
      <c r="B1926" s="19"/>
      <c r="C1926" s="75"/>
      <c r="D1926" s="33"/>
    </row>
    <row r="1927" spans="1:4" x14ac:dyDescent="0.25">
      <c r="A1927" s="93" t="s">
        <v>6</v>
      </c>
      <c r="B1927" s="19">
        <v>1</v>
      </c>
      <c r="C1927" s="76"/>
      <c r="D1927" s="33" t="str">
        <f t="shared" ref="D1927:D1934" si="121">IF(C1927="","à renseigner",B1927*C1927)</f>
        <v>à renseigner</v>
      </c>
    </row>
    <row r="1928" spans="1:4" x14ac:dyDescent="0.25">
      <c r="A1928" s="93" t="s">
        <v>1174</v>
      </c>
      <c r="B1928" s="19">
        <v>1</v>
      </c>
      <c r="C1928" s="76"/>
      <c r="D1928" s="33" t="str">
        <f t="shared" si="121"/>
        <v>à renseigner</v>
      </c>
    </row>
    <row r="1929" spans="1:4" x14ac:dyDescent="0.25">
      <c r="A1929" s="93" t="s">
        <v>1174</v>
      </c>
      <c r="B1929" s="19">
        <v>1</v>
      </c>
      <c r="C1929" s="76"/>
      <c r="D1929" s="33" t="str">
        <f t="shared" si="121"/>
        <v>à renseigner</v>
      </c>
    </row>
    <row r="1930" spans="1:4" x14ac:dyDescent="0.25">
      <c r="A1930" s="93" t="s">
        <v>190</v>
      </c>
      <c r="B1930" s="19">
        <v>1</v>
      </c>
      <c r="C1930" s="76"/>
      <c r="D1930" s="33" t="str">
        <f t="shared" si="121"/>
        <v>à renseigner</v>
      </c>
    </row>
    <row r="1931" spans="1:4" x14ac:dyDescent="0.25">
      <c r="A1931" s="93" t="s">
        <v>37</v>
      </c>
      <c r="B1931" s="19">
        <v>1</v>
      </c>
      <c r="C1931" s="76"/>
      <c r="D1931" s="33" t="str">
        <f t="shared" si="121"/>
        <v>à renseigner</v>
      </c>
    </row>
    <row r="1932" spans="1:4" x14ac:dyDescent="0.25">
      <c r="A1932" s="93" t="s">
        <v>191</v>
      </c>
      <c r="B1932" s="19">
        <v>1</v>
      </c>
      <c r="C1932" s="76"/>
      <c r="D1932" s="33" t="str">
        <f t="shared" si="121"/>
        <v>à renseigner</v>
      </c>
    </row>
    <row r="1933" spans="1:4" x14ac:dyDescent="0.25">
      <c r="A1933" s="93" t="s">
        <v>25</v>
      </c>
      <c r="B1933" s="19">
        <v>1</v>
      </c>
      <c r="C1933" s="76"/>
      <c r="D1933" s="33" t="str">
        <f t="shared" si="121"/>
        <v>à renseigner</v>
      </c>
    </row>
    <row r="1934" spans="1:4" x14ac:dyDescent="0.25">
      <c r="A1934" s="93" t="s">
        <v>24</v>
      </c>
      <c r="B1934" s="19">
        <v>1</v>
      </c>
      <c r="C1934" s="76"/>
      <c r="D1934" s="33" t="str">
        <f t="shared" si="121"/>
        <v>à renseigner</v>
      </c>
    </row>
    <row r="1935" spans="1:4" x14ac:dyDescent="0.25">
      <c r="A1935" s="93"/>
      <c r="B1935" s="18" t="s">
        <v>29</v>
      </c>
      <c r="C1935" s="8" t="s">
        <v>1175</v>
      </c>
      <c r="D1935" s="33">
        <f>SUM(D1927:D1934)</f>
        <v>0</v>
      </c>
    </row>
    <row r="1936" spans="1:4" x14ac:dyDescent="0.25">
      <c r="A1936" s="92" t="s">
        <v>226</v>
      </c>
      <c r="B1936" s="19"/>
      <c r="C1936" s="75"/>
      <c r="D1936" s="33"/>
    </row>
    <row r="1937" spans="1:4" x14ac:dyDescent="0.25">
      <c r="A1937" s="93" t="s">
        <v>1176</v>
      </c>
      <c r="B1937" s="19">
        <v>1</v>
      </c>
      <c r="C1937" s="76"/>
      <c r="D1937" s="33" t="str">
        <f t="shared" ref="D1937:D1939" si="122">IF(C1937="","à renseigner",B1937*C1937)</f>
        <v>à renseigner</v>
      </c>
    </row>
    <row r="1938" spans="1:4" x14ac:dyDescent="0.25">
      <c r="A1938" s="93" t="s">
        <v>1177</v>
      </c>
      <c r="B1938" s="19">
        <v>1</v>
      </c>
      <c r="C1938" s="76"/>
      <c r="D1938" s="33" t="str">
        <f t="shared" si="122"/>
        <v>à renseigner</v>
      </c>
    </row>
    <row r="1939" spans="1:4" x14ac:dyDescent="0.25">
      <c r="A1939" s="93" t="s">
        <v>1178</v>
      </c>
      <c r="B1939" s="19">
        <v>1</v>
      </c>
      <c r="C1939" s="76"/>
      <c r="D1939" s="33" t="str">
        <f t="shared" si="122"/>
        <v>à renseigner</v>
      </c>
    </row>
    <row r="1940" spans="1:4" x14ac:dyDescent="0.25">
      <c r="A1940" s="93"/>
      <c r="B1940" s="18" t="s">
        <v>29</v>
      </c>
      <c r="C1940" s="8" t="s">
        <v>1179</v>
      </c>
      <c r="D1940" s="33">
        <f>SUM(D1937:D1939)</f>
        <v>0</v>
      </c>
    </row>
    <row r="1941" spans="1:4" x14ac:dyDescent="0.25">
      <c r="A1941" s="92" t="s">
        <v>119</v>
      </c>
      <c r="B1941" s="19"/>
      <c r="C1941" s="75"/>
      <c r="D1941" s="33"/>
    </row>
    <row r="1942" spans="1:4" ht="25.5" x14ac:dyDescent="0.25">
      <c r="A1942" s="93" t="s">
        <v>120</v>
      </c>
      <c r="B1942" s="19">
        <v>1</v>
      </c>
      <c r="C1942" s="76"/>
      <c r="D1942" s="33" t="str">
        <f t="shared" ref="D1942:D1946" si="123">IF(C1942="","à renseigner",B1942*C1942)</f>
        <v>à renseigner</v>
      </c>
    </row>
    <row r="1943" spans="1:4" ht="25.5" x14ac:dyDescent="0.25">
      <c r="A1943" s="93" t="s">
        <v>121</v>
      </c>
      <c r="B1943" s="19">
        <v>1</v>
      </c>
      <c r="C1943" s="76"/>
      <c r="D1943" s="33" t="str">
        <f t="shared" si="123"/>
        <v>à renseigner</v>
      </c>
    </row>
    <row r="1944" spans="1:4" x14ac:dyDescent="0.25">
      <c r="A1944" s="93" t="s">
        <v>122</v>
      </c>
      <c r="B1944" s="19">
        <v>1</v>
      </c>
      <c r="C1944" s="76"/>
      <c r="D1944" s="33" t="str">
        <f t="shared" si="123"/>
        <v>à renseigner</v>
      </c>
    </row>
    <row r="1945" spans="1:4" x14ac:dyDescent="0.25">
      <c r="A1945" s="93" t="s">
        <v>123</v>
      </c>
      <c r="B1945" s="19">
        <v>1</v>
      </c>
      <c r="C1945" s="76"/>
      <c r="D1945" s="33" t="str">
        <f t="shared" si="123"/>
        <v>à renseigner</v>
      </c>
    </row>
    <row r="1946" spans="1:4" x14ac:dyDescent="0.25">
      <c r="A1946" s="93" t="s">
        <v>124</v>
      </c>
      <c r="B1946" s="19">
        <v>1</v>
      </c>
      <c r="C1946" s="76"/>
      <c r="D1946" s="33" t="str">
        <f t="shared" si="123"/>
        <v>à renseigner</v>
      </c>
    </row>
    <row r="1947" spans="1:4" x14ac:dyDescent="0.25">
      <c r="A1947" s="93"/>
      <c r="B1947" s="18" t="s">
        <v>29</v>
      </c>
      <c r="C1947" s="12" t="s">
        <v>1180</v>
      </c>
      <c r="D1947" s="33">
        <f>SUM(D1942:D1946)</f>
        <v>0</v>
      </c>
    </row>
    <row r="1948" spans="1:4" x14ac:dyDescent="0.25">
      <c r="A1948" s="93"/>
      <c r="B1948" s="18" t="s">
        <v>126</v>
      </c>
      <c r="C1948" s="7" t="s">
        <v>1181</v>
      </c>
      <c r="D1948" s="33">
        <f>D1935+D1940+D1947</f>
        <v>0</v>
      </c>
    </row>
    <row r="1949" spans="1:4" x14ac:dyDescent="0.25">
      <c r="A1949" s="92" t="s">
        <v>129</v>
      </c>
      <c r="B1949" s="19"/>
      <c r="C1949" s="75"/>
      <c r="D1949" s="33"/>
    </row>
    <row r="1950" spans="1:4" x14ac:dyDescent="0.25">
      <c r="A1950" s="93" t="s">
        <v>140</v>
      </c>
      <c r="B1950" s="19">
        <v>6</v>
      </c>
      <c r="C1950" s="76"/>
      <c r="D1950" s="33" t="str">
        <f t="shared" ref="D1950:D1958" si="124">IF(C1950="","à renseigner",B1950*C1950)</f>
        <v>à renseigner</v>
      </c>
    </row>
    <row r="1951" spans="1:4" x14ac:dyDescent="0.25">
      <c r="A1951" s="93" t="s">
        <v>142</v>
      </c>
      <c r="B1951" s="19">
        <v>6</v>
      </c>
      <c r="C1951" s="76"/>
      <c r="D1951" s="33" t="str">
        <f t="shared" si="124"/>
        <v>à renseigner</v>
      </c>
    </row>
    <row r="1952" spans="1:4" x14ac:dyDescent="0.25">
      <c r="A1952" s="93" t="s">
        <v>273</v>
      </c>
      <c r="B1952" s="19">
        <v>4</v>
      </c>
      <c r="C1952" s="76"/>
      <c r="D1952" s="33" t="str">
        <f t="shared" si="124"/>
        <v>à renseigner</v>
      </c>
    </row>
    <row r="1953" spans="1:4" x14ac:dyDescent="0.25">
      <c r="A1953" s="93" t="s">
        <v>1166</v>
      </c>
      <c r="B1953" s="19">
        <v>1</v>
      </c>
      <c r="C1953" s="76"/>
      <c r="D1953" s="33" t="str">
        <f t="shared" si="124"/>
        <v>à renseigner</v>
      </c>
    </row>
    <row r="1954" spans="1:4" x14ac:dyDescent="0.25">
      <c r="A1954" s="93" t="s">
        <v>1167</v>
      </c>
      <c r="B1954" s="19">
        <v>1</v>
      </c>
      <c r="C1954" s="76"/>
      <c r="D1954" s="33" t="str">
        <f t="shared" si="124"/>
        <v>à renseigner</v>
      </c>
    </row>
    <row r="1955" spans="1:4" x14ac:dyDescent="0.25">
      <c r="A1955" s="93" t="s">
        <v>152</v>
      </c>
      <c r="B1955" s="19">
        <v>2</v>
      </c>
      <c r="C1955" s="76"/>
      <c r="D1955" s="33" t="str">
        <f t="shared" si="124"/>
        <v>à renseigner</v>
      </c>
    </row>
    <row r="1956" spans="1:4" x14ac:dyDescent="0.25">
      <c r="A1956" s="93" t="s">
        <v>1182</v>
      </c>
      <c r="B1956" s="19">
        <v>2</v>
      </c>
      <c r="C1956" s="76"/>
      <c r="D1956" s="33" t="str">
        <f t="shared" si="124"/>
        <v>à renseigner</v>
      </c>
    </row>
    <row r="1957" spans="1:4" x14ac:dyDescent="0.25">
      <c r="A1957" s="93" t="s">
        <v>273</v>
      </c>
      <c r="B1957" s="19">
        <v>2</v>
      </c>
      <c r="C1957" s="76"/>
      <c r="D1957" s="33" t="str">
        <f t="shared" si="124"/>
        <v>à renseigner</v>
      </c>
    </row>
    <row r="1958" spans="1:4" x14ac:dyDescent="0.25">
      <c r="A1958" s="93" t="s">
        <v>1183</v>
      </c>
      <c r="B1958" s="19">
        <v>1</v>
      </c>
      <c r="C1958" s="76"/>
      <c r="D1958" s="33" t="str">
        <f t="shared" si="124"/>
        <v>à renseigner</v>
      </c>
    </row>
    <row r="1959" spans="1:4" x14ac:dyDescent="0.25">
      <c r="A1959" s="93"/>
      <c r="B1959" s="18" t="s">
        <v>271</v>
      </c>
      <c r="C1959" s="12" t="s">
        <v>1175</v>
      </c>
      <c r="D1959" s="33">
        <f>SUM(D1950:D1958)</f>
        <v>0</v>
      </c>
    </row>
    <row r="1960" spans="1:4" x14ac:dyDescent="0.25">
      <c r="A1960" s="92" t="s">
        <v>119</v>
      </c>
      <c r="B1960" s="47"/>
      <c r="C1960" s="75"/>
      <c r="D1960" s="33"/>
    </row>
    <row r="1961" spans="1:4" ht="25.5" x14ac:dyDescent="0.25">
      <c r="A1961" s="93" t="s">
        <v>157</v>
      </c>
      <c r="B1961" s="19">
        <v>1</v>
      </c>
      <c r="C1961" s="76"/>
      <c r="D1961" s="33" t="str">
        <f t="shared" ref="D1961:D1965" si="125">IF(C1961="","à renseigner",B1961*C1961)</f>
        <v>à renseigner</v>
      </c>
    </row>
    <row r="1962" spans="1:4" x14ac:dyDescent="0.25">
      <c r="A1962" s="93" t="s">
        <v>158</v>
      </c>
      <c r="B1962" s="19">
        <v>1</v>
      </c>
      <c r="C1962" s="76"/>
      <c r="D1962" s="33" t="str">
        <f t="shared" si="125"/>
        <v>à renseigner</v>
      </c>
    </row>
    <row r="1963" spans="1:4" ht="25.5" x14ac:dyDescent="0.25">
      <c r="A1963" s="93" t="s">
        <v>159</v>
      </c>
      <c r="B1963" s="19">
        <v>1</v>
      </c>
      <c r="C1963" s="76"/>
      <c r="D1963" s="33" t="str">
        <f t="shared" si="125"/>
        <v>à renseigner</v>
      </c>
    </row>
    <row r="1964" spans="1:4" x14ac:dyDescent="0.25">
      <c r="A1964" s="93" t="s">
        <v>160</v>
      </c>
      <c r="B1964" s="19">
        <v>1</v>
      </c>
      <c r="C1964" s="76"/>
      <c r="D1964" s="33" t="str">
        <f t="shared" si="125"/>
        <v>à renseigner</v>
      </c>
    </row>
    <row r="1965" spans="1:4" ht="25.5" x14ac:dyDescent="0.25">
      <c r="A1965" s="93" t="s">
        <v>161</v>
      </c>
      <c r="B1965" s="19">
        <v>1</v>
      </c>
      <c r="C1965" s="76"/>
      <c r="D1965" s="33" t="str">
        <f t="shared" si="125"/>
        <v>à renseigner</v>
      </c>
    </row>
    <row r="1966" spans="1:4" x14ac:dyDescent="0.25">
      <c r="A1966" s="93"/>
      <c r="B1966" s="18" t="s">
        <v>271</v>
      </c>
      <c r="C1966" s="12" t="s">
        <v>1179</v>
      </c>
      <c r="D1966" s="33">
        <f>SUM(D1961:D1965)</f>
        <v>0</v>
      </c>
    </row>
    <row r="1967" spans="1:4" ht="15.75" thickBot="1" x14ac:dyDescent="0.3">
      <c r="A1967" s="93"/>
      <c r="B1967" s="18" t="s">
        <v>163</v>
      </c>
      <c r="C1967" s="7" t="s">
        <v>1184</v>
      </c>
      <c r="D1967" s="33">
        <f>D1948+D1966</f>
        <v>0</v>
      </c>
    </row>
    <row r="1968" spans="1:4" ht="16.5" thickBot="1" x14ac:dyDescent="0.3">
      <c r="A1968" s="96"/>
      <c r="B1968" s="9" t="s">
        <v>1185</v>
      </c>
      <c r="C1968" s="10">
        <v>11</v>
      </c>
      <c r="D1968" s="35">
        <f>D1948+D1967</f>
        <v>0</v>
      </c>
    </row>
    <row r="1969" spans="1:4" x14ac:dyDescent="0.25">
      <c r="A1969" s="92"/>
      <c r="B1969" s="19"/>
      <c r="C1969" s="75"/>
      <c r="D1969" s="33"/>
    </row>
    <row r="1970" spans="1:4" ht="15.75" x14ac:dyDescent="0.25">
      <c r="A1970" s="45" t="s">
        <v>1186</v>
      </c>
      <c r="B1970" s="19"/>
      <c r="C1970" s="75"/>
      <c r="D1970" s="33"/>
    </row>
    <row r="1971" spans="1:4" x14ac:dyDescent="0.25">
      <c r="A1971" s="92" t="s">
        <v>1187</v>
      </c>
      <c r="B1971" s="19"/>
      <c r="C1971" s="75"/>
      <c r="D1971" s="33"/>
    </row>
    <row r="1972" spans="1:4" x14ac:dyDescent="0.25">
      <c r="A1972" s="93" t="s">
        <v>6</v>
      </c>
      <c r="B1972" s="19">
        <v>1</v>
      </c>
      <c r="C1972" s="76"/>
      <c r="D1972" s="33" t="str">
        <f t="shared" ref="D1972:D1979" si="126">IF(C1972="","à renseigner",B1972*C1972)</f>
        <v>à renseigner</v>
      </c>
    </row>
    <row r="1973" spans="1:4" x14ac:dyDescent="0.25">
      <c r="A1973" s="93" t="s">
        <v>1188</v>
      </c>
      <c r="B1973" s="19">
        <v>2</v>
      </c>
      <c r="C1973" s="76"/>
      <c r="D1973" s="33" t="str">
        <f t="shared" si="126"/>
        <v>à renseigner</v>
      </c>
    </row>
    <row r="1974" spans="1:4" x14ac:dyDescent="0.25">
      <c r="A1974" s="93" t="s">
        <v>1189</v>
      </c>
      <c r="B1974" s="19">
        <v>1</v>
      </c>
      <c r="C1974" s="76"/>
      <c r="D1974" s="33" t="str">
        <f t="shared" si="126"/>
        <v>à renseigner</v>
      </c>
    </row>
    <row r="1975" spans="1:4" x14ac:dyDescent="0.25">
      <c r="A1975" s="93" t="s">
        <v>1190</v>
      </c>
      <c r="B1975" s="19">
        <v>1</v>
      </c>
      <c r="C1975" s="76"/>
      <c r="D1975" s="33" t="str">
        <f t="shared" si="126"/>
        <v>à renseigner</v>
      </c>
    </row>
    <row r="1976" spans="1:4" x14ac:dyDescent="0.25">
      <c r="A1976" s="93" t="s">
        <v>1135</v>
      </c>
      <c r="B1976" s="19">
        <v>1</v>
      </c>
      <c r="C1976" s="76"/>
      <c r="D1976" s="33" t="str">
        <f t="shared" si="126"/>
        <v>à renseigner</v>
      </c>
    </row>
    <row r="1977" spans="1:4" x14ac:dyDescent="0.25">
      <c r="A1977" s="93" t="s">
        <v>191</v>
      </c>
      <c r="B1977" s="19">
        <v>1</v>
      </c>
      <c r="C1977" s="76"/>
      <c r="D1977" s="33" t="str">
        <f t="shared" si="126"/>
        <v>à renseigner</v>
      </c>
    </row>
    <row r="1978" spans="1:4" x14ac:dyDescent="0.25">
      <c r="A1978" s="93" t="s">
        <v>25</v>
      </c>
      <c r="B1978" s="19">
        <v>1</v>
      </c>
      <c r="C1978" s="76"/>
      <c r="D1978" s="33" t="str">
        <f t="shared" si="126"/>
        <v>à renseigner</v>
      </c>
    </row>
    <row r="1979" spans="1:4" x14ac:dyDescent="0.25">
      <c r="A1979" s="93" t="s">
        <v>24</v>
      </c>
      <c r="B1979" s="19">
        <v>1</v>
      </c>
      <c r="C1979" s="76"/>
      <c r="D1979" s="33" t="str">
        <f t="shared" si="126"/>
        <v>à renseigner</v>
      </c>
    </row>
    <row r="1980" spans="1:4" x14ac:dyDescent="0.25">
      <c r="A1980" s="93"/>
      <c r="B1980" s="18" t="s">
        <v>29</v>
      </c>
      <c r="C1980" s="12" t="s">
        <v>1191</v>
      </c>
      <c r="D1980" s="33">
        <f>SUM(D1972:D1979)</f>
        <v>0</v>
      </c>
    </row>
    <row r="1981" spans="1:4" x14ac:dyDescent="0.25">
      <c r="A1981" s="92" t="s">
        <v>39</v>
      </c>
      <c r="B1981" s="19"/>
      <c r="C1981" s="75"/>
      <c r="D1981" s="33"/>
    </row>
    <row r="1982" spans="1:4" x14ac:dyDescent="0.25">
      <c r="A1982" s="93" t="s">
        <v>1192</v>
      </c>
      <c r="B1982" s="19">
        <v>2</v>
      </c>
      <c r="C1982" s="76"/>
      <c r="D1982" s="33" t="str">
        <f t="shared" ref="D1982" si="127">IF(C1982="","à renseigner",B1982*C1982)</f>
        <v>à renseigner</v>
      </c>
    </row>
    <row r="1983" spans="1:4" x14ac:dyDescent="0.25">
      <c r="A1983" s="93"/>
      <c r="B1983" s="18" t="s">
        <v>29</v>
      </c>
      <c r="C1983" s="12" t="s">
        <v>1193</v>
      </c>
      <c r="D1983" s="33">
        <f>SUM(D1982)</f>
        <v>0</v>
      </c>
    </row>
    <row r="1984" spans="1:4" x14ac:dyDescent="0.25">
      <c r="A1984" s="92" t="s">
        <v>226</v>
      </c>
      <c r="B1984" s="19"/>
      <c r="C1984" s="75"/>
      <c r="D1984" s="33"/>
    </row>
    <row r="1985" spans="1:4" x14ac:dyDescent="0.25">
      <c r="A1985" s="93" t="s">
        <v>1176</v>
      </c>
      <c r="B1985" s="19">
        <v>1</v>
      </c>
      <c r="C1985" s="76"/>
      <c r="D1985" s="33" t="str">
        <f t="shared" ref="D1985:D2003" si="128">IF(C1985="","à renseigner",B1985*C1985)</f>
        <v>à renseigner</v>
      </c>
    </row>
    <row r="1986" spans="1:4" x14ac:dyDescent="0.25">
      <c r="A1986" s="93" t="s">
        <v>1194</v>
      </c>
      <c r="B1986" s="19">
        <v>1</v>
      </c>
      <c r="C1986" s="76"/>
      <c r="D1986" s="33" t="str">
        <f t="shared" si="128"/>
        <v>à renseigner</v>
      </c>
    </row>
    <row r="1987" spans="1:4" x14ac:dyDescent="0.25">
      <c r="A1987" s="93" t="s">
        <v>1195</v>
      </c>
      <c r="B1987" s="19">
        <v>1</v>
      </c>
      <c r="C1987" s="76"/>
      <c r="D1987" s="33" t="str">
        <f t="shared" si="128"/>
        <v>à renseigner</v>
      </c>
    </row>
    <row r="1988" spans="1:4" x14ac:dyDescent="0.25">
      <c r="A1988" s="93" t="s">
        <v>1196</v>
      </c>
      <c r="B1988" s="19">
        <v>1</v>
      </c>
      <c r="C1988" s="76"/>
      <c r="D1988" s="33" t="str">
        <f t="shared" si="128"/>
        <v>à renseigner</v>
      </c>
    </row>
    <row r="1989" spans="1:4" x14ac:dyDescent="0.25">
      <c r="A1989" s="93" t="s">
        <v>1196</v>
      </c>
      <c r="B1989" s="19">
        <v>3</v>
      </c>
      <c r="C1989" s="76"/>
      <c r="D1989" s="33" t="str">
        <f t="shared" si="128"/>
        <v>à renseigner</v>
      </c>
    </row>
    <row r="1990" spans="1:4" x14ac:dyDescent="0.25">
      <c r="A1990" s="93" t="s">
        <v>1197</v>
      </c>
      <c r="B1990" s="19">
        <v>4</v>
      </c>
      <c r="C1990" s="76"/>
      <c r="D1990" s="33" t="str">
        <f t="shared" si="128"/>
        <v>à renseigner</v>
      </c>
    </row>
    <row r="1991" spans="1:4" x14ac:dyDescent="0.25">
      <c r="A1991" s="93" t="s">
        <v>1197</v>
      </c>
      <c r="B1991" s="19">
        <v>1</v>
      </c>
      <c r="C1991" s="76"/>
      <c r="D1991" s="33" t="str">
        <f t="shared" si="128"/>
        <v>à renseigner</v>
      </c>
    </row>
    <row r="1992" spans="1:4" x14ac:dyDescent="0.25">
      <c r="A1992" s="93" t="s">
        <v>1198</v>
      </c>
      <c r="B1992" s="19">
        <v>2</v>
      </c>
      <c r="C1992" s="76"/>
      <c r="D1992" s="33" t="str">
        <f t="shared" si="128"/>
        <v>à renseigner</v>
      </c>
    </row>
    <row r="1993" spans="1:4" x14ac:dyDescent="0.25">
      <c r="A1993" s="93" t="s">
        <v>1199</v>
      </c>
      <c r="B1993" s="19">
        <v>5</v>
      </c>
      <c r="C1993" s="76"/>
      <c r="D1993" s="33" t="str">
        <f t="shared" si="128"/>
        <v>à renseigner</v>
      </c>
    </row>
    <row r="1994" spans="1:4" x14ac:dyDescent="0.25">
      <c r="A1994" s="93" t="s">
        <v>1200</v>
      </c>
      <c r="B1994" s="19">
        <v>1</v>
      </c>
      <c r="C1994" s="76"/>
      <c r="D1994" s="33" t="str">
        <f t="shared" si="128"/>
        <v>à renseigner</v>
      </c>
    </row>
    <row r="1995" spans="1:4" x14ac:dyDescent="0.25">
      <c r="A1995" s="93" t="s">
        <v>1201</v>
      </c>
      <c r="B1995" s="19">
        <v>1</v>
      </c>
      <c r="C1995" s="76"/>
      <c r="D1995" s="33" t="str">
        <f t="shared" si="128"/>
        <v>à renseigner</v>
      </c>
    </row>
    <row r="1996" spans="1:4" x14ac:dyDescent="0.25">
      <c r="A1996" s="93" t="s">
        <v>1202</v>
      </c>
      <c r="B1996" s="19">
        <v>1</v>
      </c>
      <c r="C1996" s="76"/>
      <c r="D1996" s="33" t="str">
        <f t="shared" si="128"/>
        <v>à renseigner</v>
      </c>
    </row>
    <row r="1997" spans="1:4" x14ac:dyDescent="0.25">
      <c r="A1997" s="93" t="s">
        <v>1203</v>
      </c>
      <c r="B1997" s="19">
        <v>1</v>
      </c>
      <c r="C1997" s="76"/>
      <c r="D1997" s="33" t="str">
        <f t="shared" si="128"/>
        <v>à renseigner</v>
      </c>
    </row>
    <row r="1998" spans="1:4" x14ac:dyDescent="0.25">
      <c r="A1998" s="93" t="s">
        <v>1204</v>
      </c>
      <c r="B1998" s="19">
        <v>1</v>
      </c>
      <c r="C1998" s="76"/>
      <c r="D1998" s="33" t="str">
        <f t="shared" si="128"/>
        <v>à renseigner</v>
      </c>
    </row>
    <row r="1999" spans="1:4" x14ac:dyDescent="0.25">
      <c r="A1999" s="93" t="s">
        <v>1205</v>
      </c>
      <c r="B1999" s="19">
        <v>2</v>
      </c>
      <c r="C1999" s="76"/>
      <c r="D1999" s="33" t="str">
        <f t="shared" si="128"/>
        <v>à renseigner</v>
      </c>
    </row>
    <row r="2000" spans="1:4" x14ac:dyDescent="0.25">
      <c r="A2000" s="92" t="s">
        <v>1206</v>
      </c>
      <c r="B2000" s="19"/>
      <c r="C2000" s="75"/>
      <c r="D2000" s="33"/>
    </row>
    <row r="2001" spans="1:4" x14ac:dyDescent="0.25">
      <c r="A2001" s="93" t="s">
        <v>1207</v>
      </c>
      <c r="B2001" s="19">
        <v>1</v>
      </c>
      <c r="C2001" s="76"/>
      <c r="D2001" s="33" t="str">
        <f t="shared" si="128"/>
        <v>à renseigner</v>
      </c>
    </row>
    <row r="2002" spans="1:4" x14ac:dyDescent="0.25">
      <c r="A2002" s="93" t="s">
        <v>352</v>
      </c>
      <c r="B2002" s="19">
        <v>1</v>
      </c>
      <c r="C2002" s="76"/>
      <c r="D2002" s="33" t="str">
        <f t="shared" si="128"/>
        <v>à renseigner</v>
      </c>
    </row>
    <row r="2003" spans="1:4" x14ac:dyDescent="0.25">
      <c r="A2003" s="93" t="s">
        <v>107</v>
      </c>
      <c r="B2003" s="19">
        <v>1</v>
      </c>
      <c r="C2003" s="76"/>
      <c r="D2003" s="33" t="str">
        <f t="shared" si="128"/>
        <v>à renseigner</v>
      </c>
    </row>
    <row r="2004" spans="1:4" x14ac:dyDescent="0.25">
      <c r="A2004" s="93"/>
      <c r="B2004" s="18" t="s">
        <v>29</v>
      </c>
      <c r="C2004" s="8" t="s">
        <v>1208</v>
      </c>
      <c r="D2004" s="33">
        <f>SUM(D1985:D2003)</f>
        <v>0</v>
      </c>
    </row>
    <row r="2005" spans="1:4" x14ac:dyDescent="0.25">
      <c r="A2005" s="92" t="s">
        <v>119</v>
      </c>
      <c r="B2005" s="19"/>
      <c r="C2005" s="75"/>
      <c r="D2005" s="33"/>
    </row>
    <row r="2006" spans="1:4" ht="25.5" x14ac:dyDescent="0.25">
      <c r="A2006" s="93" t="s">
        <v>120</v>
      </c>
      <c r="B2006" s="19">
        <v>1</v>
      </c>
      <c r="C2006" s="76"/>
      <c r="D2006" s="33" t="str">
        <f t="shared" ref="D2006:D2010" si="129">IF(C2006="","à renseigner",B2006*C2006)</f>
        <v>à renseigner</v>
      </c>
    </row>
    <row r="2007" spans="1:4" ht="25.5" x14ac:dyDescent="0.25">
      <c r="A2007" s="93" t="s">
        <v>121</v>
      </c>
      <c r="B2007" s="19">
        <v>1</v>
      </c>
      <c r="C2007" s="76"/>
      <c r="D2007" s="33" t="str">
        <f t="shared" si="129"/>
        <v>à renseigner</v>
      </c>
    </row>
    <row r="2008" spans="1:4" x14ac:dyDescent="0.25">
      <c r="A2008" s="93" t="s">
        <v>122</v>
      </c>
      <c r="B2008" s="19">
        <v>1</v>
      </c>
      <c r="C2008" s="76"/>
      <c r="D2008" s="33" t="str">
        <f t="shared" si="129"/>
        <v>à renseigner</v>
      </c>
    </row>
    <row r="2009" spans="1:4" x14ac:dyDescent="0.25">
      <c r="A2009" s="93" t="s">
        <v>123</v>
      </c>
      <c r="B2009" s="19">
        <v>1</v>
      </c>
      <c r="C2009" s="76"/>
      <c r="D2009" s="33" t="str">
        <f t="shared" si="129"/>
        <v>à renseigner</v>
      </c>
    </row>
    <row r="2010" spans="1:4" x14ac:dyDescent="0.25">
      <c r="A2010" s="93" t="s">
        <v>124</v>
      </c>
      <c r="B2010" s="19">
        <v>1</v>
      </c>
      <c r="C2010" s="76"/>
      <c r="D2010" s="33" t="str">
        <f t="shared" si="129"/>
        <v>à renseigner</v>
      </c>
    </row>
    <row r="2011" spans="1:4" x14ac:dyDescent="0.25">
      <c r="A2011" s="93"/>
      <c r="B2011" s="18" t="s">
        <v>29</v>
      </c>
      <c r="C2011" s="12" t="s">
        <v>1209</v>
      </c>
      <c r="D2011" s="33">
        <f>SUM(D2006:D2010)</f>
        <v>0</v>
      </c>
    </row>
    <row r="2012" spans="1:4" x14ac:dyDescent="0.25">
      <c r="A2012" s="93"/>
      <c r="B2012" s="18" t="s">
        <v>126</v>
      </c>
      <c r="C2012" s="7" t="s">
        <v>1210</v>
      </c>
      <c r="D2012" s="33">
        <f>D1980+D1983+D2004+D2011</f>
        <v>0</v>
      </c>
    </row>
    <row r="2013" spans="1:4" x14ac:dyDescent="0.25">
      <c r="A2013" s="92" t="s">
        <v>129</v>
      </c>
      <c r="B2013" s="19"/>
      <c r="C2013" s="75"/>
      <c r="D2013" s="33"/>
    </row>
    <row r="2014" spans="1:4" x14ac:dyDescent="0.25">
      <c r="A2014" s="93" t="s">
        <v>139</v>
      </c>
      <c r="B2014" s="19">
        <v>10</v>
      </c>
      <c r="C2014" s="76"/>
      <c r="D2014" s="33" t="str">
        <f t="shared" ref="D2014:D2025" si="130">IF(C2014="","à renseigner",B2014*C2014)</f>
        <v>à renseigner</v>
      </c>
    </row>
    <row r="2015" spans="1:4" x14ac:dyDescent="0.25">
      <c r="A2015" s="93" t="s">
        <v>140</v>
      </c>
      <c r="B2015" s="19">
        <v>22</v>
      </c>
      <c r="C2015" s="76"/>
      <c r="D2015" s="33" t="str">
        <f t="shared" si="130"/>
        <v>à renseigner</v>
      </c>
    </row>
    <row r="2016" spans="1:4" x14ac:dyDescent="0.25">
      <c r="A2016" s="93" t="s">
        <v>514</v>
      </c>
      <c r="B2016" s="19">
        <v>9</v>
      </c>
      <c r="C2016" s="76"/>
      <c r="D2016" s="33" t="str">
        <f t="shared" si="130"/>
        <v>à renseigner</v>
      </c>
    </row>
    <row r="2017" spans="1:4" x14ac:dyDescent="0.25">
      <c r="A2017" s="93" t="s">
        <v>142</v>
      </c>
      <c r="B2017" s="19">
        <v>21</v>
      </c>
      <c r="C2017" s="76"/>
      <c r="D2017" s="33" t="str">
        <f t="shared" si="130"/>
        <v>à renseigner</v>
      </c>
    </row>
    <row r="2018" spans="1:4" x14ac:dyDescent="0.25">
      <c r="A2018" s="93" t="s">
        <v>420</v>
      </c>
      <c r="B2018" s="19">
        <v>1</v>
      </c>
      <c r="C2018" s="76"/>
      <c r="D2018" s="33" t="str">
        <f t="shared" si="130"/>
        <v>à renseigner</v>
      </c>
    </row>
    <row r="2019" spans="1:4" x14ac:dyDescent="0.25">
      <c r="A2019" s="93" t="s">
        <v>273</v>
      </c>
      <c r="B2019" s="19">
        <v>16</v>
      </c>
      <c r="C2019" s="76"/>
      <c r="D2019" s="33" t="str">
        <f t="shared" si="130"/>
        <v>à renseigner</v>
      </c>
    </row>
    <row r="2020" spans="1:4" x14ac:dyDescent="0.25">
      <c r="A2020" s="93" t="s">
        <v>1167</v>
      </c>
      <c r="B2020" s="19">
        <v>1</v>
      </c>
      <c r="C2020" s="76"/>
      <c r="D2020" s="33" t="str">
        <f t="shared" si="130"/>
        <v>à renseigner</v>
      </c>
    </row>
    <row r="2021" spans="1:4" x14ac:dyDescent="0.25">
      <c r="A2021" s="93" t="s">
        <v>152</v>
      </c>
      <c r="B2021" s="19">
        <v>3</v>
      </c>
      <c r="C2021" s="76"/>
      <c r="D2021" s="33" t="str">
        <f t="shared" si="130"/>
        <v>à renseigner</v>
      </c>
    </row>
    <row r="2022" spans="1:4" x14ac:dyDescent="0.25">
      <c r="A2022" s="93" t="s">
        <v>580</v>
      </c>
      <c r="B2022" s="19">
        <v>1</v>
      </c>
      <c r="C2022" s="76"/>
      <c r="D2022" s="33" t="str">
        <f t="shared" si="130"/>
        <v>à renseigner</v>
      </c>
    </row>
    <row r="2023" spans="1:4" x14ac:dyDescent="0.25">
      <c r="A2023" s="93" t="s">
        <v>1211</v>
      </c>
      <c r="B2023" s="19">
        <v>1</v>
      </c>
      <c r="C2023" s="76"/>
      <c r="D2023" s="33" t="str">
        <f t="shared" si="130"/>
        <v>à renseigner</v>
      </c>
    </row>
    <row r="2024" spans="1:4" x14ac:dyDescent="0.25">
      <c r="A2024" s="93" t="s">
        <v>1212</v>
      </c>
      <c r="B2024" s="19">
        <v>3</v>
      </c>
      <c r="C2024" s="76"/>
      <c r="D2024" s="33" t="str">
        <f t="shared" si="130"/>
        <v>à renseigner</v>
      </c>
    </row>
    <row r="2025" spans="1:4" x14ac:dyDescent="0.25">
      <c r="A2025" s="93" t="s">
        <v>1213</v>
      </c>
      <c r="B2025" s="19">
        <v>2</v>
      </c>
      <c r="C2025" s="76"/>
      <c r="D2025" s="33" t="str">
        <f t="shared" si="130"/>
        <v>à renseigner</v>
      </c>
    </row>
    <row r="2026" spans="1:4" x14ac:dyDescent="0.25">
      <c r="A2026" s="93"/>
      <c r="B2026" s="18" t="s">
        <v>271</v>
      </c>
      <c r="C2026" s="12" t="s">
        <v>1191</v>
      </c>
      <c r="D2026" s="33">
        <f>SUM(D2014:D2025)</f>
        <v>0</v>
      </c>
    </row>
    <row r="2027" spans="1:4" x14ac:dyDescent="0.25">
      <c r="A2027" s="92" t="s">
        <v>119</v>
      </c>
      <c r="B2027" s="47"/>
      <c r="C2027" s="75"/>
      <c r="D2027" s="33"/>
    </row>
    <row r="2028" spans="1:4" ht="25.5" x14ac:dyDescent="0.25">
      <c r="A2028" s="93" t="s">
        <v>157</v>
      </c>
      <c r="B2028" s="19">
        <v>1</v>
      </c>
      <c r="C2028" s="76"/>
      <c r="D2028" s="33" t="str">
        <f t="shared" ref="D2028:D2032" si="131">IF(C2028="","à renseigner",B2028*C2028)</f>
        <v>à renseigner</v>
      </c>
    </row>
    <row r="2029" spans="1:4" x14ac:dyDescent="0.25">
      <c r="A2029" s="93" t="s">
        <v>158</v>
      </c>
      <c r="B2029" s="19">
        <v>1</v>
      </c>
      <c r="C2029" s="76"/>
      <c r="D2029" s="33" t="str">
        <f t="shared" si="131"/>
        <v>à renseigner</v>
      </c>
    </row>
    <row r="2030" spans="1:4" ht="25.5" x14ac:dyDescent="0.25">
      <c r="A2030" s="93" t="s">
        <v>159</v>
      </c>
      <c r="B2030" s="19">
        <v>1</v>
      </c>
      <c r="C2030" s="76"/>
      <c r="D2030" s="33" t="str">
        <f t="shared" si="131"/>
        <v>à renseigner</v>
      </c>
    </row>
    <row r="2031" spans="1:4" x14ac:dyDescent="0.25">
      <c r="A2031" s="93" t="s">
        <v>160</v>
      </c>
      <c r="B2031" s="19">
        <v>1</v>
      </c>
      <c r="C2031" s="76"/>
      <c r="D2031" s="33" t="str">
        <f t="shared" si="131"/>
        <v>à renseigner</v>
      </c>
    </row>
    <row r="2032" spans="1:4" ht="25.5" x14ac:dyDescent="0.25">
      <c r="A2032" s="93" t="s">
        <v>161</v>
      </c>
      <c r="B2032" s="19">
        <v>1</v>
      </c>
      <c r="C2032" s="76"/>
      <c r="D2032" s="33" t="str">
        <f t="shared" si="131"/>
        <v>à renseigner</v>
      </c>
    </row>
    <row r="2033" spans="1:4" x14ac:dyDescent="0.25">
      <c r="A2033" s="93"/>
      <c r="B2033" s="18" t="s">
        <v>271</v>
      </c>
      <c r="C2033" s="12" t="s">
        <v>1193</v>
      </c>
      <c r="D2033" s="33">
        <f>SUM(D2028:D2032)</f>
        <v>0</v>
      </c>
    </row>
    <row r="2034" spans="1:4" ht="15.75" thickBot="1" x14ac:dyDescent="0.3">
      <c r="A2034" s="93"/>
      <c r="B2034" s="18" t="s">
        <v>163</v>
      </c>
      <c r="C2034" s="7" t="s">
        <v>1214</v>
      </c>
      <c r="D2034" s="33">
        <f>D2026+D2033</f>
        <v>0</v>
      </c>
    </row>
    <row r="2035" spans="1:4" ht="16.5" thickBot="1" x14ac:dyDescent="0.3">
      <c r="A2035" s="96"/>
      <c r="B2035" s="9" t="s">
        <v>1215</v>
      </c>
      <c r="C2035" s="10">
        <v>12</v>
      </c>
      <c r="D2035" s="35">
        <f>D2012+D2034</f>
        <v>0</v>
      </c>
    </row>
    <row r="2036" spans="1:4" x14ac:dyDescent="0.25">
      <c r="A2036" s="91"/>
      <c r="B2036" s="46"/>
      <c r="C2036" s="75"/>
      <c r="D2036" s="33"/>
    </row>
    <row r="2037" spans="1:4" ht="15.75" x14ac:dyDescent="0.25">
      <c r="A2037" s="45" t="s">
        <v>1216</v>
      </c>
      <c r="B2037" s="19"/>
      <c r="C2037" s="75"/>
      <c r="D2037" s="33"/>
    </row>
    <row r="2038" spans="1:4" x14ac:dyDescent="0.25">
      <c r="A2038" s="92" t="s">
        <v>129</v>
      </c>
      <c r="B2038" s="19"/>
      <c r="C2038" s="75"/>
      <c r="D2038" s="33"/>
    </row>
    <row r="2039" spans="1:4" x14ac:dyDescent="0.25">
      <c r="A2039" s="93" t="s">
        <v>804</v>
      </c>
      <c r="B2039" s="19">
        <v>1</v>
      </c>
      <c r="C2039" s="76"/>
      <c r="D2039" s="33" t="str">
        <f t="shared" ref="D2039:D2040" si="132">IF(C2039="","à renseigner",B2039*C2039)</f>
        <v>à renseigner</v>
      </c>
    </row>
    <row r="2040" spans="1:4" x14ac:dyDescent="0.25">
      <c r="A2040" s="93" t="s">
        <v>151</v>
      </c>
      <c r="B2040" s="19">
        <v>1</v>
      </c>
      <c r="C2040" s="76"/>
      <c r="D2040" s="33" t="str">
        <f t="shared" si="132"/>
        <v>à renseigner</v>
      </c>
    </row>
    <row r="2041" spans="1:4" x14ac:dyDescent="0.25">
      <c r="A2041" s="93"/>
      <c r="B2041" s="18" t="s">
        <v>271</v>
      </c>
      <c r="C2041" s="8" t="s">
        <v>1217</v>
      </c>
      <c r="D2041" s="33">
        <f>SUM(D2039:D2040)</f>
        <v>0</v>
      </c>
    </row>
    <row r="2042" spans="1:4" x14ac:dyDescent="0.25">
      <c r="A2042" s="92" t="s">
        <v>119</v>
      </c>
      <c r="B2042" s="19"/>
      <c r="C2042" s="75"/>
      <c r="D2042" s="33"/>
    </row>
    <row r="2043" spans="1:4" ht="25.5" x14ac:dyDescent="0.25">
      <c r="A2043" s="93" t="s">
        <v>157</v>
      </c>
      <c r="B2043" s="19">
        <v>1</v>
      </c>
      <c r="C2043" s="76"/>
      <c r="D2043" s="33" t="str">
        <f t="shared" ref="D2043:D2047" si="133">IF(C2043="","à renseigner",B2043*C2043)</f>
        <v>à renseigner</v>
      </c>
    </row>
    <row r="2044" spans="1:4" x14ac:dyDescent="0.25">
      <c r="A2044" s="93" t="s">
        <v>158</v>
      </c>
      <c r="B2044" s="19">
        <v>1</v>
      </c>
      <c r="C2044" s="76"/>
      <c r="D2044" s="33" t="str">
        <f t="shared" si="133"/>
        <v>à renseigner</v>
      </c>
    </row>
    <row r="2045" spans="1:4" ht="25.5" x14ac:dyDescent="0.25">
      <c r="A2045" s="93" t="s">
        <v>159</v>
      </c>
      <c r="B2045" s="19">
        <v>1</v>
      </c>
      <c r="C2045" s="76"/>
      <c r="D2045" s="33" t="str">
        <f t="shared" si="133"/>
        <v>à renseigner</v>
      </c>
    </row>
    <row r="2046" spans="1:4" x14ac:dyDescent="0.25">
      <c r="A2046" s="93" t="s">
        <v>160</v>
      </c>
      <c r="B2046" s="19">
        <v>1</v>
      </c>
      <c r="C2046" s="76"/>
      <c r="D2046" s="33" t="str">
        <f t="shared" si="133"/>
        <v>à renseigner</v>
      </c>
    </row>
    <row r="2047" spans="1:4" ht="25.5" x14ac:dyDescent="0.25">
      <c r="A2047" s="93" t="s">
        <v>161</v>
      </c>
      <c r="B2047" s="19">
        <v>1</v>
      </c>
      <c r="C2047" s="76"/>
      <c r="D2047" s="33" t="str">
        <f t="shared" si="133"/>
        <v>à renseigner</v>
      </c>
    </row>
    <row r="2048" spans="1:4" x14ac:dyDescent="0.25">
      <c r="A2048" s="93"/>
      <c r="B2048" s="18" t="s">
        <v>271</v>
      </c>
      <c r="C2048" s="12" t="s">
        <v>1218</v>
      </c>
      <c r="D2048" s="33">
        <f>SUM(D2043:D2047)</f>
        <v>0</v>
      </c>
    </row>
    <row r="2049" spans="1:4" ht="15.75" thickBot="1" x14ac:dyDescent="0.3">
      <c r="A2049" s="93"/>
      <c r="B2049" s="18" t="s">
        <v>163</v>
      </c>
      <c r="C2049" s="7" t="s">
        <v>1219</v>
      </c>
      <c r="D2049" s="33">
        <f>D2041+D2048</f>
        <v>0</v>
      </c>
    </row>
    <row r="2050" spans="1:4" ht="16.5" thickBot="1" x14ac:dyDescent="0.3">
      <c r="A2050" s="96"/>
      <c r="B2050" s="9" t="s">
        <v>1220</v>
      </c>
      <c r="C2050" s="10">
        <v>13</v>
      </c>
      <c r="D2050" s="35">
        <f>D2049</f>
        <v>0</v>
      </c>
    </row>
    <row r="2051" spans="1:4" x14ac:dyDescent="0.25">
      <c r="A2051" s="92"/>
      <c r="B2051" s="19"/>
      <c r="C2051" s="75"/>
      <c r="D2051" s="33"/>
    </row>
    <row r="2052" spans="1:4" ht="15.75" x14ac:dyDescent="0.25">
      <c r="A2052" s="45" t="s">
        <v>1221</v>
      </c>
      <c r="B2052" s="19"/>
      <c r="C2052" s="75"/>
      <c r="D2052" s="33"/>
    </row>
    <row r="2053" spans="1:4" x14ac:dyDescent="0.25">
      <c r="A2053" s="92" t="s">
        <v>226</v>
      </c>
      <c r="B2053" s="19"/>
      <c r="C2053" s="75"/>
      <c r="D2053" s="33"/>
    </row>
    <row r="2054" spans="1:4" x14ac:dyDescent="0.25">
      <c r="A2054" s="93" t="s">
        <v>1222</v>
      </c>
      <c r="B2054" s="19">
        <v>1</v>
      </c>
      <c r="C2054" s="76"/>
      <c r="D2054" s="33" t="str">
        <f t="shared" ref="D2054:D2062" si="134">IF(C2054="","à renseigner",B2054*C2054)</f>
        <v>à renseigner</v>
      </c>
    </row>
    <row r="2055" spans="1:4" x14ac:dyDescent="0.25">
      <c r="A2055" s="93" t="s">
        <v>1223</v>
      </c>
      <c r="B2055" s="19">
        <v>1</v>
      </c>
      <c r="C2055" s="76"/>
      <c r="D2055" s="33" t="str">
        <f t="shared" si="134"/>
        <v>à renseigner</v>
      </c>
    </row>
    <row r="2056" spans="1:4" x14ac:dyDescent="0.25">
      <c r="A2056" s="101" t="s">
        <v>1224</v>
      </c>
      <c r="B2056" s="53"/>
      <c r="C2056" s="75"/>
      <c r="D2056" s="33"/>
    </row>
    <row r="2057" spans="1:4" x14ac:dyDescent="0.25">
      <c r="A2057" s="100" t="s">
        <v>1225</v>
      </c>
      <c r="B2057" s="16">
        <v>4</v>
      </c>
      <c r="C2057" s="76"/>
      <c r="D2057" s="33" t="str">
        <f t="shared" si="134"/>
        <v>à renseigner</v>
      </c>
    </row>
    <row r="2058" spans="1:4" x14ac:dyDescent="0.25">
      <c r="A2058" s="101" t="s">
        <v>1226</v>
      </c>
      <c r="B2058" s="16"/>
      <c r="C2058" s="75"/>
      <c r="D2058" s="33"/>
    </row>
    <row r="2059" spans="1:4" x14ac:dyDescent="0.25">
      <c r="A2059" s="100" t="s">
        <v>1225</v>
      </c>
      <c r="B2059" s="16">
        <v>2</v>
      </c>
      <c r="C2059" s="76"/>
      <c r="D2059" s="33" t="str">
        <f t="shared" si="134"/>
        <v>à renseigner</v>
      </c>
    </row>
    <row r="2060" spans="1:4" x14ac:dyDescent="0.25">
      <c r="A2060" s="100" t="s">
        <v>1227</v>
      </c>
      <c r="B2060" s="16">
        <v>1</v>
      </c>
      <c r="C2060" s="76"/>
      <c r="D2060" s="33" t="str">
        <f t="shared" si="134"/>
        <v>à renseigner</v>
      </c>
    </row>
    <row r="2061" spans="1:4" x14ac:dyDescent="0.25">
      <c r="A2061" s="100" t="s">
        <v>1228</v>
      </c>
      <c r="B2061" s="16">
        <v>1</v>
      </c>
      <c r="C2061" s="76"/>
      <c r="D2061" s="33" t="str">
        <f t="shared" si="134"/>
        <v>à renseigner</v>
      </c>
    </row>
    <row r="2062" spans="1:4" x14ac:dyDescent="0.25">
      <c r="A2062" s="100" t="s">
        <v>1229</v>
      </c>
      <c r="B2062" s="16">
        <v>1</v>
      </c>
      <c r="C2062" s="76"/>
      <c r="D2062" s="33" t="str">
        <f t="shared" si="134"/>
        <v>à renseigner</v>
      </c>
    </row>
    <row r="2063" spans="1:4" x14ac:dyDescent="0.25">
      <c r="A2063" s="93"/>
      <c r="B2063" s="18" t="s">
        <v>29</v>
      </c>
      <c r="C2063" s="8" t="s">
        <v>1230</v>
      </c>
      <c r="D2063" s="33">
        <f>SUM(D2054:D2062)</f>
        <v>0</v>
      </c>
    </row>
    <row r="2064" spans="1:4" x14ac:dyDescent="0.25">
      <c r="A2064" s="92" t="s">
        <v>119</v>
      </c>
      <c r="B2064" s="19"/>
      <c r="C2064" s="75"/>
      <c r="D2064" s="33"/>
    </row>
    <row r="2065" spans="1:4" ht="25.5" x14ac:dyDescent="0.25">
      <c r="A2065" s="93" t="s">
        <v>120</v>
      </c>
      <c r="B2065" s="19">
        <v>1</v>
      </c>
      <c r="C2065" s="76"/>
      <c r="D2065" s="33" t="str">
        <f t="shared" ref="D2065:D2069" si="135">IF(C2065="","à renseigner",B2065*C2065)</f>
        <v>à renseigner</v>
      </c>
    </row>
    <row r="2066" spans="1:4" ht="25.5" x14ac:dyDescent="0.25">
      <c r="A2066" s="93" t="s">
        <v>121</v>
      </c>
      <c r="B2066" s="19">
        <v>1</v>
      </c>
      <c r="C2066" s="76"/>
      <c r="D2066" s="33" t="str">
        <f t="shared" si="135"/>
        <v>à renseigner</v>
      </c>
    </row>
    <row r="2067" spans="1:4" x14ac:dyDescent="0.25">
      <c r="A2067" s="93" t="s">
        <v>122</v>
      </c>
      <c r="B2067" s="19">
        <v>1</v>
      </c>
      <c r="C2067" s="76"/>
      <c r="D2067" s="33" t="str">
        <f t="shared" si="135"/>
        <v>à renseigner</v>
      </c>
    </row>
    <row r="2068" spans="1:4" x14ac:dyDescent="0.25">
      <c r="A2068" s="93" t="s">
        <v>123</v>
      </c>
      <c r="B2068" s="19">
        <v>1</v>
      </c>
      <c r="C2068" s="76"/>
      <c r="D2068" s="33" t="str">
        <f t="shared" si="135"/>
        <v>à renseigner</v>
      </c>
    </row>
    <row r="2069" spans="1:4" x14ac:dyDescent="0.25">
      <c r="A2069" s="93" t="s">
        <v>124</v>
      </c>
      <c r="B2069" s="19">
        <v>1</v>
      </c>
      <c r="C2069" s="76"/>
      <c r="D2069" s="33" t="str">
        <f t="shared" si="135"/>
        <v>à renseigner</v>
      </c>
    </row>
    <row r="2070" spans="1:4" x14ac:dyDescent="0.25">
      <c r="A2070" s="93"/>
      <c r="B2070" s="18" t="s">
        <v>29</v>
      </c>
      <c r="C2070" s="12" t="s">
        <v>1231</v>
      </c>
      <c r="D2070" s="33">
        <f>SUM(D2065:D2069)</f>
        <v>0</v>
      </c>
    </row>
    <row r="2071" spans="1:4" x14ac:dyDescent="0.25">
      <c r="A2071" s="93"/>
      <c r="B2071" s="18" t="s">
        <v>126</v>
      </c>
      <c r="C2071" s="8" t="s">
        <v>1232</v>
      </c>
      <c r="D2071" s="33">
        <f>D2063+D2070</f>
        <v>0</v>
      </c>
    </row>
    <row r="2072" spans="1:4" x14ac:dyDescent="0.25">
      <c r="A2072" s="92" t="s">
        <v>129</v>
      </c>
      <c r="B2072" s="19"/>
      <c r="C2072" s="75"/>
      <c r="D2072" s="33"/>
    </row>
    <row r="2073" spans="1:4" x14ac:dyDescent="0.25">
      <c r="A2073" s="93" t="s">
        <v>140</v>
      </c>
      <c r="B2073" s="19">
        <v>3</v>
      </c>
      <c r="C2073" s="76"/>
      <c r="D2073" s="33" t="str">
        <f t="shared" ref="D2073:D2079" si="136">IF(C2073="","à renseigner",B2073*C2073)</f>
        <v>à renseigner</v>
      </c>
    </row>
    <row r="2074" spans="1:4" x14ac:dyDescent="0.25">
      <c r="A2074" s="93" t="s">
        <v>142</v>
      </c>
      <c r="B2074" s="19">
        <v>2</v>
      </c>
      <c r="C2074" s="76"/>
      <c r="D2074" s="33" t="str">
        <f t="shared" si="136"/>
        <v>à renseigner</v>
      </c>
    </row>
    <row r="2075" spans="1:4" x14ac:dyDescent="0.25">
      <c r="A2075" s="93" t="s">
        <v>273</v>
      </c>
      <c r="B2075" s="19">
        <v>1</v>
      </c>
      <c r="C2075" s="76"/>
      <c r="D2075" s="33" t="str">
        <f t="shared" si="136"/>
        <v>à renseigner</v>
      </c>
    </row>
    <row r="2076" spans="1:4" x14ac:dyDescent="0.25">
      <c r="A2076" s="93" t="s">
        <v>1233</v>
      </c>
      <c r="B2076" s="19">
        <v>1</v>
      </c>
      <c r="C2076" s="76"/>
      <c r="D2076" s="33" t="str">
        <f t="shared" si="136"/>
        <v>à renseigner</v>
      </c>
    </row>
    <row r="2077" spans="1:4" x14ac:dyDescent="0.25">
      <c r="A2077" s="93" t="s">
        <v>1234</v>
      </c>
      <c r="B2077" s="19">
        <v>3</v>
      </c>
      <c r="C2077" s="76"/>
      <c r="D2077" s="33" t="str">
        <f t="shared" si="136"/>
        <v>à renseigner</v>
      </c>
    </row>
    <row r="2078" spans="1:4" x14ac:dyDescent="0.25">
      <c r="A2078" s="100" t="s">
        <v>1235</v>
      </c>
      <c r="B2078" s="16">
        <v>1</v>
      </c>
      <c r="C2078" s="76"/>
      <c r="D2078" s="33" t="str">
        <f t="shared" si="136"/>
        <v>à renseigner</v>
      </c>
    </row>
    <row r="2079" spans="1:4" x14ac:dyDescent="0.25">
      <c r="A2079" s="100" t="s">
        <v>1236</v>
      </c>
      <c r="B2079" s="16">
        <v>1</v>
      </c>
      <c r="C2079" s="76"/>
      <c r="D2079" s="33" t="str">
        <f t="shared" si="136"/>
        <v>à renseigner</v>
      </c>
    </row>
    <row r="2080" spans="1:4" x14ac:dyDescent="0.25">
      <c r="A2080" s="93"/>
      <c r="B2080" s="18" t="s">
        <v>271</v>
      </c>
      <c r="C2080" s="12" t="s">
        <v>1230</v>
      </c>
      <c r="D2080" s="33">
        <f>SUM(D2073:D2079)</f>
        <v>0</v>
      </c>
    </row>
    <row r="2081" spans="1:4" x14ac:dyDescent="0.25">
      <c r="A2081" s="92" t="s">
        <v>119</v>
      </c>
      <c r="B2081" s="19"/>
      <c r="C2081" s="75"/>
      <c r="D2081" s="33"/>
    </row>
    <row r="2082" spans="1:4" ht="25.5" x14ac:dyDescent="0.25">
      <c r="A2082" s="93" t="s">
        <v>157</v>
      </c>
      <c r="B2082" s="19">
        <v>1</v>
      </c>
      <c r="C2082" s="76"/>
      <c r="D2082" s="33" t="str">
        <f t="shared" ref="D2082:D2086" si="137">IF(C2082="","à renseigner",B2082*C2082)</f>
        <v>à renseigner</v>
      </c>
    </row>
    <row r="2083" spans="1:4" x14ac:dyDescent="0.25">
      <c r="A2083" s="93" t="s">
        <v>158</v>
      </c>
      <c r="B2083" s="19">
        <v>1</v>
      </c>
      <c r="C2083" s="76"/>
      <c r="D2083" s="33" t="str">
        <f t="shared" si="137"/>
        <v>à renseigner</v>
      </c>
    </row>
    <row r="2084" spans="1:4" ht="25.5" x14ac:dyDescent="0.25">
      <c r="A2084" s="93" t="s">
        <v>159</v>
      </c>
      <c r="B2084" s="19">
        <v>1</v>
      </c>
      <c r="C2084" s="76"/>
      <c r="D2084" s="33" t="str">
        <f t="shared" si="137"/>
        <v>à renseigner</v>
      </c>
    </row>
    <row r="2085" spans="1:4" x14ac:dyDescent="0.25">
      <c r="A2085" s="93" t="s">
        <v>160</v>
      </c>
      <c r="B2085" s="19">
        <v>1</v>
      </c>
      <c r="C2085" s="76"/>
      <c r="D2085" s="33" t="str">
        <f t="shared" si="137"/>
        <v>à renseigner</v>
      </c>
    </row>
    <row r="2086" spans="1:4" ht="25.5" x14ac:dyDescent="0.25">
      <c r="A2086" s="93" t="s">
        <v>161</v>
      </c>
      <c r="B2086" s="19">
        <v>1</v>
      </c>
      <c r="C2086" s="76"/>
      <c r="D2086" s="33" t="str">
        <f t="shared" si="137"/>
        <v>à renseigner</v>
      </c>
    </row>
    <row r="2087" spans="1:4" x14ac:dyDescent="0.25">
      <c r="A2087" s="93"/>
      <c r="B2087" s="18" t="s">
        <v>271</v>
      </c>
      <c r="C2087" s="12" t="s">
        <v>1231</v>
      </c>
      <c r="D2087" s="33">
        <f>SUM(D2082:D2086)</f>
        <v>0</v>
      </c>
    </row>
    <row r="2088" spans="1:4" ht="15.75" thickBot="1" x14ac:dyDescent="0.3">
      <c r="A2088" s="93"/>
      <c r="B2088" s="18" t="s">
        <v>163</v>
      </c>
      <c r="C2088" s="8" t="s">
        <v>1237</v>
      </c>
      <c r="D2088" s="33">
        <f>D2080+D2087</f>
        <v>0</v>
      </c>
    </row>
    <row r="2089" spans="1:4" ht="16.5" thickBot="1" x14ac:dyDescent="0.3">
      <c r="A2089" s="96"/>
      <c r="B2089" s="9" t="s">
        <v>1238</v>
      </c>
      <c r="C2089" s="10">
        <v>14</v>
      </c>
      <c r="D2089" s="35">
        <f>D2071+D2088</f>
        <v>0</v>
      </c>
    </row>
    <row r="2090" spans="1:4" x14ac:dyDescent="0.25">
      <c r="A2090" s="92"/>
      <c r="B2090" s="49"/>
      <c r="C2090" s="75"/>
      <c r="D2090" s="33"/>
    </row>
    <row r="2091" spans="1:4" ht="15.75" x14ac:dyDescent="0.25">
      <c r="A2091" s="45" t="s">
        <v>1239</v>
      </c>
      <c r="B2091" s="19"/>
      <c r="C2091" s="75"/>
      <c r="D2091" s="33"/>
    </row>
    <row r="2092" spans="1:4" x14ac:dyDescent="0.25">
      <c r="A2092" s="92" t="s">
        <v>267</v>
      </c>
      <c r="B2092" s="19"/>
      <c r="C2092" s="75"/>
      <c r="D2092" s="33"/>
    </row>
    <row r="2093" spans="1:4" x14ac:dyDescent="0.25">
      <c r="A2093" s="93" t="s">
        <v>1240</v>
      </c>
      <c r="B2093" s="19">
        <v>1</v>
      </c>
      <c r="C2093" s="76"/>
      <c r="D2093" s="33" t="str">
        <f t="shared" ref="D2093:D2102" si="138">IF(C2093="","à renseigner",B2093*C2093)</f>
        <v>à renseigner</v>
      </c>
    </row>
    <row r="2094" spans="1:4" x14ac:dyDescent="0.25">
      <c r="A2094" s="93" t="s">
        <v>1240</v>
      </c>
      <c r="B2094" s="19">
        <v>1</v>
      </c>
      <c r="C2094" s="76"/>
      <c r="D2094" s="33" t="str">
        <f t="shared" si="138"/>
        <v>à renseigner</v>
      </c>
    </row>
    <row r="2095" spans="1:4" x14ac:dyDescent="0.25">
      <c r="A2095" s="93" t="s">
        <v>1241</v>
      </c>
      <c r="B2095" s="19">
        <v>1</v>
      </c>
      <c r="C2095" s="76"/>
      <c r="D2095" s="33" t="str">
        <f t="shared" si="138"/>
        <v>à renseigner</v>
      </c>
    </row>
    <row r="2096" spans="1:4" x14ac:dyDescent="0.25">
      <c r="A2096" s="93" t="s">
        <v>1242</v>
      </c>
      <c r="B2096" s="19">
        <v>1</v>
      </c>
      <c r="C2096" s="76"/>
      <c r="D2096" s="33" t="str">
        <f t="shared" si="138"/>
        <v>à renseigner</v>
      </c>
    </row>
    <row r="2097" spans="1:4" x14ac:dyDescent="0.25">
      <c r="A2097" s="93" t="s">
        <v>1243</v>
      </c>
      <c r="B2097" s="19">
        <v>1</v>
      </c>
      <c r="C2097" s="76"/>
      <c r="D2097" s="33" t="str">
        <f t="shared" si="138"/>
        <v>à renseigner</v>
      </c>
    </row>
    <row r="2098" spans="1:4" x14ac:dyDescent="0.25">
      <c r="A2098" s="93" t="s">
        <v>1244</v>
      </c>
      <c r="B2098" s="19">
        <v>1</v>
      </c>
      <c r="C2098" s="76"/>
      <c r="D2098" s="33" t="str">
        <f t="shared" si="138"/>
        <v>à renseigner</v>
      </c>
    </row>
    <row r="2099" spans="1:4" x14ac:dyDescent="0.25">
      <c r="A2099" s="93" t="s">
        <v>1245</v>
      </c>
      <c r="B2099" s="19">
        <v>1</v>
      </c>
      <c r="C2099" s="76"/>
      <c r="D2099" s="33" t="str">
        <f t="shared" si="138"/>
        <v>à renseigner</v>
      </c>
    </row>
    <row r="2100" spans="1:4" x14ac:dyDescent="0.25">
      <c r="A2100" s="93" t="s">
        <v>1246</v>
      </c>
      <c r="B2100" s="19">
        <v>1</v>
      </c>
      <c r="C2100" s="76"/>
      <c r="D2100" s="33" t="str">
        <f t="shared" si="138"/>
        <v>à renseigner</v>
      </c>
    </row>
    <row r="2101" spans="1:4" x14ac:dyDescent="0.25">
      <c r="A2101" s="93" t="s">
        <v>804</v>
      </c>
      <c r="B2101" s="19">
        <v>2</v>
      </c>
      <c r="C2101" s="76"/>
      <c r="D2101" s="33" t="str">
        <f t="shared" si="138"/>
        <v>à renseigner</v>
      </c>
    </row>
    <row r="2102" spans="1:4" x14ac:dyDescent="0.25">
      <c r="A2102" s="93" t="s">
        <v>151</v>
      </c>
      <c r="B2102" s="19">
        <v>1</v>
      </c>
      <c r="C2102" s="76"/>
      <c r="D2102" s="33" t="str">
        <f t="shared" si="138"/>
        <v>à renseigner</v>
      </c>
    </row>
    <row r="2103" spans="1:4" x14ac:dyDescent="0.25">
      <c r="A2103" s="93"/>
      <c r="B2103" s="18" t="s">
        <v>271</v>
      </c>
      <c r="C2103" s="8" t="s">
        <v>1247</v>
      </c>
      <c r="D2103" s="33">
        <f>SUM(D2093:D2102)</f>
        <v>0</v>
      </c>
    </row>
    <row r="2104" spans="1:4" x14ac:dyDescent="0.25">
      <c r="A2104" s="92" t="s">
        <v>119</v>
      </c>
      <c r="B2104" s="19"/>
      <c r="C2104" s="75"/>
      <c r="D2104" s="33"/>
    </row>
    <row r="2105" spans="1:4" ht="25.5" x14ac:dyDescent="0.25">
      <c r="A2105" s="93" t="s">
        <v>157</v>
      </c>
      <c r="B2105" s="19">
        <v>1</v>
      </c>
      <c r="C2105" s="76"/>
      <c r="D2105" s="33" t="str">
        <f t="shared" ref="D2105:D2109" si="139">IF(C2105="","à renseigner",B2105*C2105)</f>
        <v>à renseigner</v>
      </c>
    </row>
    <row r="2106" spans="1:4" x14ac:dyDescent="0.25">
      <c r="A2106" s="93" t="s">
        <v>158</v>
      </c>
      <c r="B2106" s="19">
        <v>1</v>
      </c>
      <c r="C2106" s="76"/>
      <c r="D2106" s="33" t="str">
        <f t="shared" si="139"/>
        <v>à renseigner</v>
      </c>
    </row>
    <row r="2107" spans="1:4" ht="25.5" x14ac:dyDescent="0.25">
      <c r="A2107" s="93" t="s">
        <v>159</v>
      </c>
      <c r="B2107" s="19">
        <v>1</v>
      </c>
      <c r="C2107" s="76"/>
      <c r="D2107" s="33" t="str">
        <f t="shared" si="139"/>
        <v>à renseigner</v>
      </c>
    </row>
    <row r="2108" spans="1:4" x14ac:dyDescent="0.25">
      <c r="A2108" s="93" t="s">
        <v>160</v>
      </c>
      <c r="B2108" s="19">
        <v>1</v>
      </c>
      <c r="C2108" s="76"/>
      <c r="D2108" s="33" t="str">
        <f t="shared" si="139"/>
        <v>à renseigner</v>
      </c>
    </row>
    <row r="2109" spans="1:4" ht="25.5" x14ac:dyDescent="0.25">
      <c r="A2109" s="93" t="s">
        <v>161</v>
      </c>
      <c r="B2109" s="19">
        <v>1</v>
      </c>
      <c r="C2109" s="76"/>
      <c r="D2109" s="33" t="str">
        <f t="shared" si="139"/>
        <v>à renseigner</v>
      </c>
    </row>
    <row r="2110" spans="1:4" x14ac:dyDescent="0.25">
      <c r="A2110" s="93"/>
      <c r="B2110" s="18" t="s">
        <v>271</v>
      </c>
      <c r="C2110" s="12" t="s">
        <v>1248</v>
      </c>
      <c r="D2110" s="33">
        <f>SUM(D2105:D2109)</f>
        <v>0</v>
      </c>
    </row>
    <row r="2111" spans="1:4" ht="15.75" thickBot="1" x14ac:dyDescent="0.3">
      <c r="A2111" s="93"/>
      <c r="B2111" s="18" t="s">
        <v>163</v>
      </c>
      <c r="C2111" s="8" t="s">
        <v>1249</v>
      </c>
      <c r="D2111" s="33">
        <f>D2103+D2110</f>
        <v>0</v>
      </c>
    </row>
    <row r="2112" spans="1:4" ht="16.5" thickBot="1" x14ac:dyDescent="0.3">
      <c r="A2112" s="96"/>
      <c r="B2112" s="9" t="s">
        <v>1250</v>
      </c>
      <c r="C2112" s="10">
        <v>15</v>
      </c>
      <c r="D2112" s="35">
        <f>D2111</f>
        <v>0</v>
      </c>
    </row>
    <row r="2113" spans="1:4" x14ac:dyDescent="0.25">
      <c r="A2113" s="92"/>
      <c r="B2113" s="49"/>
      <c r="C2113" s="75"/>
      <c r="D2113" s="33"/>
    </row>
    <row r="2114" spans="1:4" ht="15.75" x14ac:dyDescent="0.25">
      <c r="A2114" s="45" t="s">
        <v>1251</v>
      </c>
      <c r="B2114" s="19"/>
      <c r="C2114" s="75"/>
      <c r="D2114" s="33"/>
    </row>
    <row r="2115" spans="1:4" x14ac:dyDescent="0.25">
      <c r="A2115" s="92" t="s">
        <v>129</v>
      </c>
      <c r="B2115" s="19"/>
      <c r="C2115" s="75"/>
      <c r="D2115" s="33"/>
    </row>
    <row r="2116" spans="1:4" x14ac:dyDescent="0.25">
      <c r="A2116" s="93" t="s">
        <v>1252</v>
      </c>
      <c r="B2116" s="19">
        <v>3</v>
      </c>
      <c r="C2116" s="76"/>
      <c r="D2116" s="33" t="str">
        <f t="shared" ref="D2116:D2121" si="140">IF(C2116="","à renseigner",B2116*C2116)</f>
        <v>à renseigner</v>
      </c>
    </row>
    <row r="2117" spans="1:4" x14ac:dyDescent="0.25">
      <c r="A2117" s="93" t="s">
        <v>1253</v>
      </c>
      <c r="B2117" s="19">
        <v>1</v>
      </c>
      <c r="C2117" s="76"/>
      <c r="D2117" s="33" t="str">
        <f t="shared" si="140"/>
        <v>à renseigner</v>
      </c>
    </row>
    <row r="2118" spans="1:4" x14ac:dyDescent="0.25">
      <c r="A2118" s="93" t="s">
        <v>430</v>
      </c>
      <c r="B2118" s="19">
        <v>4</v>
      </c>
      <c r="C2118" s="76"/>
      <c r="D2118" s="33" t="str">
        <f t="shared" si="140"/>
        <v>à renseigner</v>
      </c>
    </row>
    <row r="2119" spans="1:4" x14ac:dyDescent="0.25">
      <c r="A2119" s="93" t="s">
        <v>1254</v>
      </c>
      <c r="B2119" s="19">
        <v>6</v>
      </c>
      <c r="C2119" s="76"/>
      <c r="D2119" s="33" t="str">
        <f t="shared" si="140"/>
        <v>à renseigner</v>
      </c>
    </row>
    <row r="2120" spans="1:4" x14ac:dyDescent="0.25">
      <c r="A2120" s="93" t="s">
        <v>1255</v>
      </c>
      <c r="B2120" s="19">
        <v>1</v>
      </c>
      <c r="C2120" s="76"/>
      <c r="D2120" s="33" t="str">
        <f t="shared" si="140"/>
        <v>à renseigner</v>
      </c>
    </row>
    <row r="2121" spans="1:4" x14ac:dyDescent="0.25">
      <c r="A2121" s="93" t="s">
        <v>1256</v>
      </c>
      <c r="B2121" s="19">
        <v>10</v>
      </c>
      <c r="C2121" s="76"/>
      <c r="D2121" s="33" t="str">
        <f t="shared" si="140"/>
        <v>à renseigner</v>
      </c>
    </row>
    <row r="2122" spans="1:4" x14ac:dyDescent="0.25">
      <c r="A2122" s="93"/>
      <c r="B2122" s="18" t="s">
        <v>271</v>
      </c>
      <c r="C2122" s="8" t="s">
        <v>1257</v>
      </c>
      <c r="D2122" s="33">
        <f>SUM(D2116:D2121)</f>
        <v>0</v>
      </c>
    </row>
    <row r="2123" spans="1:4" x14ac:dyDescent="0.25">
      <c r="A2123" s="92" t="s">
        <v>119</v>
      </c>
      <c r="B2123" s="19"/>
      <c r="C2123" s="75"/>
      <c r="D2123" s="33"/>
    </row>
    <row r="2124" spans="1:4" ht="25.5" x14ac:dyDescent="0.25">
      <c r="A2124" s="93" t="s">
        <v>157</v>
      </c>
      <c r="B2124" s="19">
        <v>1</v>
      </c>
      <c r="C2124" s="76"/>
      <c r="D2124" s="33" t="str">
        <f t="shared" ref="D2124:D2128" si="141">IF(C2124="","à renseigner",B2124*C2124)</f>
        <v>à renseigner</v>
      </c>
    </row>
    <row r="2125" spans="1:4" x14ac:dyDescent="0.25">
      <c r="A2125" s="93" t="s">
        <v>158</v>
      </c>
      <c r="B2125" s="19">
        <v>1</v>
      </c>
      <c r="C2125" s="76"/>
      <c r="D2125" s="33" t="str">
        <f t="shared" si="141"/>
        <v>à renseigner</v>
      </c>
    </row>
    <row r="2126" spans="1:4" ht="25.5" x14ac:dyDescent="0.25">
      <c r="A2126" s="93" t="s">
        <v>159</v>
      </c>
      <c r="B2126" s="19">
        <v>1</v>
      </c>
      <c r="C2126" s="76"/>
      <c r="D2126" s="33" t="str">
        <f t="shared" si="141"/>
        <v>à renseigner</v>
      </c>
    </row>
    <row r="2127" spans="1:4" x14ac:dyDescent="0.25">
      <c r="A2127" s="93" t="s">
        <v>160</v>
      </c>
      <c r="B2127" s="19">
        <v>1</v>
      </c>
      <c r="C2127" s="76"/>
      <c r="D2127" s="33" t="str">
        <f t="shared" si="141"/>
        <v>à renseigner</v>
      </c>
    </row>
    <row r="2128" spans="1:4" ht="25.5" x14ac:dyDescent="0.25">
      <c r="A2128" s="93" t="s">
        <v>161</v>
      </c>
      <c r="B2128" s="19">
        <v>1</v>
      </c>
      <c r="C2128" s="76"/>
      <c r="D2128" s="33" t="str">
        <f t="shared" si="141"/>
        <v>à renseigner</v>
      </c>
    </row>
    <row r="2129" spans="1:4" x14ac:dyDescent="0.25">
      <c r="A2129" s="93"/>
      <c r="B2129" s="18" t="s">
        <v>271</v>
      </c>
      <c r="C2129" s="12" t="s">
        <v>1258</v>
      </c>
      <c r="D2129" s="33">
        <f>SUM(D2124:D2128)</f>
        <v>0</v>
      </c>
    </row>
    <row r="2130" spans="1:4" ht="15.75" thickBot="1" x14ac:dyDescent="0.3">
      <c r="A2130" s="93"/>
      <c r="B2130" s="18" t="s">
        <v>163</v>
      </c>
      <c r="C2130" s="8" t="s">
        <v>1259</v>
      </c>
      <c r="D2130" s="33">
        <f>D2122+D2129</f>
        <v>0</v>
      </c>
    </row>
    <row r="2131" spans="1:4" ht="16.5" thickBot="1" x14ac:dyDescent="0.3">
      <c r="A2131" s="96"/>
      <c r="B2131" s="9" t="s">
        <v>1260</v>
      </c>
      <c r="C2131" s="10">
        <v>16</v>
      </c>
      <c r="D2131" s="35">
        <f>D2130</f>
        <v>0</v>
      </c>
    </row>
    <row r="2132" spans="1:4" x14ac:dyDescent="0.25">
      <c r="A2132" s="97"/>
      <c r="B2132" s="49"/>
      <c r="C2132" s="75"/>
      <c r="D2132" s="33"/>
    </row>
    <row r="2133" spans="1:4" ht="15.75" x14ac:dyDescent="0.25">
      <c r="A2133" s="45" t="s">
        <v>1261</v>
      </c>
      <c r="B2133" s="19"/>
      <c r="C2133" s="75"/>
      <c r="D2133" s="33"/>
    </row>
    <row r="2134" spans="1:4" x14ac:dyDescent="0.25">
      <c r="A2134" s="92" t="s">
        <v>584</v>
      </c>
      <c r="B2134" s="19"/>
      <c r="C2134" s="75"/>
      <c r="D2134" s="33"/>
    </row>
    <row r="2135" spans="1:4" x14ac:dyDescent="0.25">
      <c r="A2135" s="93" t="s">
        <v>1262</v>
      </c>
      <c r="B2135" s="19">
        <v>6</v>
      </c>
      <c r="C2135" s="76"/>
      <c r="D2135" s="33" t="str">
        <f t="shared" ref="D2135:D2176" si="142">IF(C2135="","à renseigner",B2135*C2135)</f>
        <v>à renseigner</v>
      </c>
    </row>
    <row r="2136" spans="1:4" x14ac:dyDescent="0.25">
      <c r="A2136" s="93" t="s">
        <v>1263</v>
      </c>
      <c r="B2136" s="19">
        <v>6</v>
      </c>
      <c r="C2136" s="76"/>
      <c r="D2136" s="33" t="str">
        <f t="shared" si="142"/>
        <v>à renseigner</v>
      </c>
    </row>
    <row r="2137" spans="1:4" x14ac:dyDescent="0.25">
      <c r="A2137" s="93" t="s">
        <v>191</v>
      </c>
      <c r="B2137" s="19">
        <v>1</v>
      </c>
      <c r="C2137" s="76"/>
      <c r="D2137" s="33" t="str">
        <f t="shared" si="142"/>
        <v>à renseigner</v>
      </c>
    </row>
    <row r="2138" spans="1:4" x14ac:dyDescent="0.25">
      <c r="A2138" s="93" t="s">
        <v>897</v>
      </c>
      <c r="B2138" s="19">
        <v>1</v>
      </c>
      <c r="C2138" s="76"/>
      <c r="D2138" s="33" t="str">
        <f t="shared" si="142"/>
        <v>à renseigner</v>
      </c>
    </row>
    <row r="2139" spans="1:4" x14ac:dyDescent="0.25">
      <c r="A2139" s="93" t="s">
        <v>25</v>
      </c>
      <c r="B2139" s="19">
        <v>1</v>
      </c>
      <c r="C2139" s="76"/>
      <c r="D2139" s="33" t="str">
        <f t="shared" si="142"/>
        <v>à renseigner</v>
      </c>
    </row>
    <row r="2140" spans="1:4" x14ac:dyDescent="0.25">
      <c r="A2140" s="93" t="s">
        <v>24</v>
      </c>
      <c r="B2140" s="19">
        <v>1</v>
      </c>
      <c r="C2140" s="76"/>
      <c r="D2140" s="33" t="str">
        <f t="shared" si="142"/>
        <v>à renseigner</v>
      </c>
    </row>
    <row r="2141" spans="1:4" x14ac:dyDescent="0.25">
      <c r="A2141" s="92" t="s">
        <v>1264</v>
      </c>
      <c r="B2141" s="19"/>
      <c r="C2141" s="75"/>
      <c r="D2141" s="33"/>
    </row>
    <row r="2142" spans="1:4" x14ac:dyDescent="0.25">
      <c r="A2142" s="93" t="s">
        <v>1265</v>
      </c>
      <c r="B2142" s="19">
        <v>1</v>
      </c>
      <c r="C2142" s="76"/>
      <c r="D2142" s="33" t="str">
        <f t="shared" si="142"/>
        <v>à renseigner</v>
      </c>
    </row>
    <row r="2143" spans="1:4" x14ac:dyDescent="0.25">
      <c r="A2143" s="93" t="s">
        <v>1266</v>
      </c>
      <c r="B2143" s="19">
        <v>1</v>
      </c>
      <c r="C2143" s="76"/>
      <c r="D2143" s="33" t="str">
        <f t="shared" si="142"/>
        <v>à renseigner</v>
      </c>
    </row>
    <row r="2144" spans="1:4" x14ac:dyDescent="0.25">
      <c r="A2144" s="93" t="s">
        <v>174</v>
      </c>
      <c r="B2144" s="19">
        <v>2</v>
      </c>
      <c r="C2144" s="76"/>
      <c r="D2144" s="33" t="str">
        <f t="shared" si="142"/>
        <v>à renseigner</v>
      </c>
    </row>
    <row r="2145" spans="1:4" x14ac:dyDescent="0.25">
      <c r="A2145" s="93" t="s">
        <v>1267</v>
      </c>
      <c r="B2145" s="19">
        <v>1</v>
      </c>
      <c r="C2145" s="76"/>
      <c r="D2145" s="33" t="str">
        <f t="shared" si="142"/>
        <v>à renseigner</v>
      </c>
    </row>
    <row r="2146" spans="1:4" x14ac:dyDescent="0.25">
      <c r="A2146" s="93" t="s">
        <v>298</v>
      </c>
      <c r="B2146" s="19">
        <v>1</v>
      </c>
      <c r="C2146" s="76"/>
      <c r="D2146" s="33" t="str">
        <f t="shared" si="142"/>
        <v>à renseigner</v>
      </c>
    </row>
    <row r="2147" spans="1:4" x14ac:dyDescent="0.25">
      <c r="A2147" s="92" t="s">
        <v>1268</v>
      </c>
      <c r="B2147" s="19"/>
      <c r="C2147" s="75"/>
      <c r="D2147" s="33"/>
    </row>
    <row r="2148" spans="1:4" x14ac:dyDescent="0.25">
      <c r="A2148" s="93" t="s">
        <v>1269</v>
      </c>
      <c r="B2148" s="19">
        <v>1</v>
      </c>
      <c r="C2148" s="76"/>
      <c r="D2148" s="33" t="str">
        <f t="shared" si="142"/>
        <v>à renseigner</v>
      </c>
    </row>
    <row r="2149" spans="1:4" x14ac:dyDescent="0.25">
      <c r="A2149" s="93" t="s">
        <v>1270</v>
      </c>
      <c r="B2149" s="19">
        <v>1</v>
      </c>
      <c r="C2149" s="76"/>
      <c r="D2149" s="33" t="str">
        <f t="shared" si="142"/>
        <v>à renseigner</v>
      </c>
    </row>
    <row r="2150" spans="1:4" x14ac:dyDescent="0.25">
      <c r="A2150" s="93" t="s">
        <v>1267</v>
      </c>
      <c r="B2150" s="19">
        <v>1</v>
      </c>
      <c r="C2150" s="76"/>
      <c r="D2150" s="33" t="str">
        <f t="shared" si="142"/>
        <v>à renseigner</v>
      </c>
    </row>
    <row r="2151" spans="1:4" x14ac:dyDescent="0.25">
      <c r="A2151" s="93" t="s">
        <v>174</v>
      </c>
      <c r="B2151" s="19">
        <v>2</v>
      </c>
      <c r="C2151" s="76"/>
      <c r="D2151" s="33" t="str">
        <f t="shared" si="142"/>
        <v>à renseigner</v>
      </c>
    </row>
    <row r="2152" spans="1:4" x14ac:dyDescent="0.25">
      <c r="A2152" s="93" t="s">
        <v>298</v>
      </c>
      <c r="B2152" s="19">
        <v>1</v>
      </c>
      <c r="C2152" s="76"/>
      <c r="D2152" s="33" t="str">
        <f t="shared" si="142"/>
        <v>à renseigner</v>
      </c>
    </row>
    <row r="2153" spans="1:4" x14ac:dyDescent="0.25">
      <c r="A2153" s="92" t="s">
        <v>1271</v>
      </c>
      <c r="B2153" s="19"/>
      <c r="C2153" s="75"/>
      <c r="D2153" s="33"/>
    </row>
    <row r="2154" spans="1:4" x14ac:dyDescent="0.25">
      <c r="A2154" s="93" t="s">
        <v>1269</v>
      </c>
      <c r="B2154" s="19">
        <v>1</v>
      </c>
      <c r="C2154" s="76"/>
      <c r="D2154" s="33" t="str">
        <f t="shared" si="142"/>
        <v>à renseigner</v>
      </c>
    </row>
    <row r="2155" spans="1:4" x14ac:dyDescent="0.25">
      <c r="A2155" s="93" t="s">
        <v>1270</v>
      </c>
      <c r="B2155" s="19">
        <v>1</v>
      </c>
      <c r="C2155" s="76"/>
      <c r="D2155" s="33" t="str">
        <f t="shared" si="142"/>
        <v>à renseigner</v>
      </c>
    </row>
    <row r="2156" spans="1:4" x14ac:dyDescent="0.25">
      <c r="A2156" s="93" t="s">
        <v>174</v>
      </c>
      <c r="B2156" s="19">
        <v>2</v>
      </c>
      <c r="C2156" s="76"/>
      <c r="D2156" s="33" t="str">
        <f t="shared" si="142"/>
        <v>à renseigner</v>
      </c>
    </row>
    <row r="2157" spans="1:4" x14ac:dyDescent="0.25">
      <c r="A2157" s="93" t="s">
        <v>1272</v>
      </c>
      <c r="B2157" s="19">
        <v>1</v>
      </c>
      <c r="C2157" s="76"/>
      <c r="D2157" s="33" t="str">
        <f t="shared" si="142"/>
        <v>à renseigner</v>
      </c>
    </row>
    <row r="2158" spans="1:4" x14ac:dyDescent="0.25">
      <c r="A2158" s="93" t="s">
        <v>298</v>
      </c>
      <c r="B2158" s="19">
        <v>1</v>
      </c>
      <c r="C2158" s="76"/>
      <c r="D2158" s="33" t="str">
        <f t="shared" si="142"/>
        <v>à renseigner</v>
      </c>
    </row>
    <row r="2159" spans="1:4" x14ac:dyDescent="0.25">
      <c r="A2159" s="92" t="s">
        <v>1273</v>
      </c>
      <c r="B2159" s="19"/>
      <c r="C2159" s="75"/>
      <c r="D2159" s="33"/>
    </row>
    <row r="2160" spans="1:4" x14ac:dyDescent="0.25">
      <c r="A2160" s="93" t="s">
        <v>1269</v>
      </c>
      <c r="B2160" s="19">
        <v>1</v>
      </c>
      <c r="C2160" s="76"/>
      <c r="D2160" s="33" t="str">
        <f t="shared" si="142"/>
        <v>à renseigner</v>
      </c>
    </row>
    <row r="2161" spans="1:4" x14ac:dyDescent="0.25">
      <c r="A2161" s="93" t="s">
        <v>1270</v>
      </c>
      <c r="B2161" s="54">
        <v>1</v>
      </c>
      <c r="C2161" s="76"/>
      <c r="D2161" s="33" t="str">
        <f t="shared" si="142"/>
        <v>à renseigner</v>
      </c>
    </row>
    <row r="2162" spans="1:4" x14ac:dyDescent="0.25">
      <c r="A2162" s="93" t="s">
        <v>174</v>
      </c>
      <c r="B2162" s="19">
        <v>2</v>
      </c>
      <c r="C2162" s="76"/>
      <c r="D2162" s="33" t="str">
        <f t="shared" si="142"/>
        <v>à renseigner</v>
      </c>
    </row>
    <row r="2163" spans="1:4" x14ac:dyDescent="0.25">
      <c r="A2163" s="93" t="s">
        <v>1274</v>
      </c>
      <c r="B2163" s="19">
        <v>1</v>
      </c>
      <c r="C2163" s="76"/>
      <c r="D2163" s="33" t="str">
        <f t="shared" si="142"/>
        <v>à renseigner</v>
      </c>
    </row>
    <row r="2164" spans="1:4" x14ac:dyDescent="0.25">
      <c r="A2164" s="93" t="s">
        <v>298</v>
      </c>
      <c r="B2164" s="19">
        <v>1</v>
      </c>
      <c r="C2164" s="76"/>
      <c r="D2164" s="33" t="str">
        <f t="shared" si="142"/>
        <v>à renseigner</v>
      </c>
    </row>
    <row r="2165" spans="1:4" x14ac:dyDescent="0.25">
      <c r="A2165" s="92" t="s">
        <v>1275</v>
      </c>
      <c r="B2165" s="19"/>
      <c r="C2165" s="75"/>
      <c r="D2165" s="33"/>
    </row>
    <row r="2166" spans="1:4" x14ac:dyDescent="0.25">
      <c r="A2166" s="93" t="s">
        <v>1269</v>
      </c>
      <c r="B2166" s="19">
        <v>1</v>
      </c>
      <c r="C2166" s="76"/>
      <c r="D2166" s="33" t="str">
        <f t="shared" si="142"/>
        <v>à renseigner</v>
      </c>
    </row>
    <row r="2167" spans="1:4" x14ac:dyDescent="0.25">
      <c r="A2167" s="93" t="s">
        <v>1270</v>
      </c>
      <c r="B2167" s="54">
        <v>1</v>
      </c>
      <c r="C2167" s="76"/>
      <c r="D2167" s="33" t="str">
        <f t="shared" si="142"/>
        <v>à renseigner</v>
      </c>
    </row>
    <row r="2168" spans="1:4" x14ac:dyDescent="0.25">
      <c r="A2168" s="93" t="s">
        <v>174</v>
      </c>
      <c r="B2168" s="19">
        <v>2</v>
      </c>
      <c r="C2168" s="76"/>
      <c r="D2168" s="33" t="str">
        <f t="shared" si="142"/>
        <v>à renseigner</v>
      </c>
    </row>
    <row r="2169" spans="1:4" x14ac:dyDescent="0.25">
      <c r="A2169" s="93" t="s">
        <v>1276</v>
      </c>
      <c r="B2169" s="19">
        <v>1</v>
      </c>
      <c r="C2169" s="76"/>
      <c r="D2169" s="33" t="str">
        <f t="shared" si="142"/>
        <v>à renseigner</v>
      </c>
    </row>
    <row r="2170" spans="1:4" x14ac:dyDescent="0.25">
      <c r="A2170" s="93" t="s">
        <v>298</v>
      </c>
      <c r="B2170" s="19">
        <v>1</v>
      </c>
      <c r="C2170" s="76"/>
      <c r="D2170" s="33" t="str">
        <f t="shared" si="142"/>
        <v>à renseigner</v>
      </c>
    </row>
    <row r="2171" spans="1:4" x14ac:dyDescent="0.25">
      <c r="A2171" s="92" t="s">
        <v>1277</v>
      </c>
      <c r="B2171" s="19"/>
      <c r="C2171" s="75"/>
      <c r="D2171" s="33"/>
    </row>
    <row r="2172" spans="1:4" x14ac:dyDescent="0.25">
      <c r="A2172" s="93" t="s">
        <v>1269</v>
      </c>
      <c r="B2172" s="19">
        <v>1</v>
      </c>
      <c r="C2172" s="76"/>
      <c r="D2172" s="33" t="str">
        <f t="shared" si="142"/>
        <v>à renseigner</v>
      </c>
    </row>
    <row r="2173" spans="1:4" x14ac:dyDescent="0.25">
      <c r="A2173" s="93" t="s">
        <v>1278</v>
      </c>
      <c r="B2173" s="19">
        <v>1</v>
      </c>
      <c r="C2173" s="76"/>
      <c r="D2173" s="33" t="str">
        <f t="shared" si="142"/>
        <v>à renseigner</v>
      </c>
    </row>
    <row r="2174" spans="1:4" x14ac:dyDescent="0.25">
      <c r="A2174" s="93" t="s">
        <v>174</v>
      </c>
      <c r="B2174" s="19">
        <v>2</v>
      </c>
      <c r="C2174" s="76"/>
      <c r="D2174" s="33" t="str">
        <f t="shared" si="142"/>
        <v>à renseigner</v>
      </c>
    </row>
    <row r="2175" spans="1:4" x14ac:dyDescent="0.25">
      <c r="A2175" s="93" t="s">
        <v>1267</v>
      </c>
      <c r="B2175" s="19">
        <v>1</v>
      </c>
      <c r="C2175" s="76"/>
      <c r="D2175" s="33" t="str">
        <f t="shared" si="142"/>
        <v>à renseigner</v>
      </c>
    </row>
    <row r="2176" spans="1:4" x14ac:dyDescent="0.25">
      <c r="A2176" s="93" t="s">
        <v>298</v>
      </c>
      <c r="B2176" s="19">
        <v>1</v>
      </c>
      <c r="C2176" s="76"/>
      <c r="D2176" s="33" t="str">
        <f t="shared" si="142"/>
        <v>à renseigner</v>
      </c>
    </row>
    <row r="2177" spans="1:4" x14ac:dyDescent="0.25">
      <c r="A2177" s="93"/>
      <c r="B2177" s="18" t="s">
        <v>29</v>
      </c>
      <c r="C2177" s="8" t="s">
        <v>1279</v>
      </c>
      <c r="D2177" s="33">
        <f>SUM(D2135:D2176)</f>
        <v>0</v>
      </c>
    </row>
    <row r="2178" spans="1:4" x14ac:dyDescent="0.25">
      <c r="A2178" s="92" t="s">
        <v>1173</v>
      </c>
      <c r="B2178" s="19"/>
      <c r="C2178" s="75"/>
      <c r="D2178" s="33"/>
    </row>
    <row r="2179" spans="1:4" x14ac:dyDescent="0.25">
      <c r="A2179" s="93" t="s">
        <v>1280</v>
      </c>
      <c r="B2179" s="19">
        <v>1</v>
      </c>
      <c r="C2179" s="76"/>
      <c r="D2179" s="33" t="str">
        <f t="shared" ref="D2179:D2198" si="143">IF(C2179="","à renseigner",B2179*C2179)</f>
        <v>à renseigner</v>
      </c>
    </row>
    <row r="2180" spans="1:4" x14ac:dyDescent="0.25">
      <c r="A2180" s="93" t="s">
        <v>1281</v>
      </c>
      <c r="B2180" s="19">
        <v>1</v>
      </c>
      <c r="C2180" s="76"/>
      <c r="D2180" s="33" t="str">
        <f t="shared" si="143"/>
        <v>à renseigner</v>
      </c>
    </row>
    <row r="2181" spans="1:4" x14ac:dyDescent="0.25">
      <c r="A2181" s="93" t="s">
        <v>333</v>
      </c>
      <c r="B2181" s="19">
        <v>1</v>
      </c>
      <c r="C2181" s="76"/>
      <c r="D2181" s="33" t="str">
        <f t="shared" si="143"/>
        <v>à renseigner</v>
      </c>
    </row>
    <row r="2182" spans="1:4" x14ac:dyDescent="0.25">
      <c r="A2182" s="93" t="s">
        <v>1282</v>
      </c>
      <c r="B2182" s="19">
        <v>1</v>
      </c>
      <c r="C2182" s="76"/>
      <c r="D2182" s="33" t="str">
        <f t="shared" si="143"/>
        <v>à renseigner</v>
      </c>
    </row>
    <row r="2183" spans="1:4" x14ac:dyDescent="0.25">
      <c r="A2183" s="93" t="s">
        <v>1283</v>
      </c>
      <c r="B2183" s="19">
        <v>1</v>
      </c>
      <c r="C2183" s="76"/>
      <c r="D2183" s="33" t="str">
        <f t="shared" si="143"/>
        <v>à renseigner</v>
      </c>
    </row>
    <row r="2184" spans="1:4" x14ac:dyDescent="0.25">
      <c r="A2184" s="93" t="s">
        <v>1284</v>
      </c>
      <c r="B2184" s="19">
        <v>2</v>
      </c>
      <c r="C2184" s="76"/>
      <c r="D2184" s="33" t="str">
        <f t="shared" si="143"/>
        <v>à renseigner</v>
      </c>
    </row>
    <row r="2185" spans="1:4" x14ac:dyDescent="0.25">
      <c r="A2185" s="93" t="s">
        <v>1285</v>
      </c>
      <c r="B2185" s="19">
        <v>1</v>
      </c>
      <c r="C2185" s="76"/>
      <c r="D2185" s="33" t="str">
        <f t="shared" si="143"/>
        <v>à renseigner</v>
      </c>
    </row>
    <row r="2186" spans="1:4" x14ac:dyDescent="0.25">
      <c r="A2186" s="93" t="s">
        <v>1286</v>
      </c>
      <c r="B2186" s="19">
        <v>2</v>
      </c>
      <c r="C2186" s="76"/>
      <c r="D2186" s="33" t="str">
        <f t="shared" si="143"/>
        <v>à renseigner</v>
      </c>
    </row>
    <row r="2187" spans="1:4" x14ac:dyDescent="0.25">
      <c r="A2187" s="93" t="s">
        <v>1287</v>
      </c>
      <c r="B2187" s="19">
        <v>1</v>
      </c>
      <c r="C2187" s="76"/>
      <c r="D2187" s="33" t="str">
        <f t="shared" si="143"/>
        <v>à renseigner</v>
      </c>
    </row>
    <row r="2188" spans="1:4" x14ac:dyDescent="0.25">
      <c r="A2188" s="93" t="s">
        <v>1288</v>
      </c>
      <c r="B2188" s="19">
        <v>1</v>
      </c>
      <c r="C2188" s="76"/>
      <c r="D2188" s="33" t="str">
        <f t="shared" si="143"/>
        <v>à renseigner</v>
      </c>
    </row>
    <row r="2189" spans="1:4" x14ac:dyDescent="0.25">
      <c r="A2189" s="93" t="s">
        <v>1289</v>
      </c>
      <c r="B2189" s="19">
        <v>1</v>
      </c>
      <c r="C2189" s="76"/>
      <c r="D2189" s="33" t="str">
        <f t="shared" si="143"/>
        <v>à renseigner</v>
      </c>
    </row>
    <row r="2190" spans="1:4" x14ac:dyDescent="0.25">
      <c r="A2190" s="93" t="s">
        <v>176</v>
      </c>
      <c r="B2190" s="19">
        <v>1</v>
      </c>
      <c r="C2190" s="76"/>
      <c r="D2190" s="33" t="str">
        <f t="shared" si="143"/>
        <v>à renseigner</v>
      </c>
    </row>
    <row r="2191" spans="1:4" x14ac:dyDescent="0.25">
      <c r="A2191" s="93" t="s">
        <v>25</v>
      </c>
      <c r="B2191" s="19">
        <v>1</v>
      </c>
      <c r="C2191" s="76"/>
      <c r="D2191" s="33" t="str">
        <f t="shared" si="143"/>
        <v>à renseigner</v>
      </c>
    </row>
    <row r="2192" spans="1:4" x14ac:dyDescent="0.25">
      <c r="A2192" s="93" t="s">
        <v>915</v>
      </c>
      <c r="B2192" s="19">
        <v>1</v>
      </c>
      <c r="C2192" s="76"/>
      <c r="D2192" s="33" t="str">
        <f t="shared" si="143"/>
        <v>à renseigner</v>
      </c>
    </row>
    <row r="2193" spans="1:4" x14ac:dyDescent="0.25">
      <c r="A2193" s="93" t="s">
        <v>24</v>
      </c>
      <c r="B2193" s="19">
        <v>1</v>
      </c>
      <c r="C2193" s="76"/>
      <c r="D2193" s="33" t="str">
        <f t="shared" si="143"/>
        <v>à renseigner</v>
      </c>
    </row>
    <row r="2194" spans="1:4" x14ac:dyDescent="0.25">
      <c r="A2194" s="93" t="s">
        <v>430</v>
      </c>
      <c r="B2194" s="19">
        <v>6</v>
      </c>
      <c r="C2194" s="76"/>
      <c r="D2194" s="33" t="str">
        <f t="shared" si="143"/>
        <v>à renseigner</v>
      </c>
    </row>
    <row r="2195" spans="1:4" x14ac:dyDescent="0.25">
      <c r="A2195" s="93" t="s">
        <v>1290</v>
      </c>
      <c r="B2195" s="19">
        <v>1</v>
      </c>
      <c r="C2195" s="76"/>
      <c r="D2195" s="33" t="str">
        <f t="shared" si="143"/>
        <v>à renseigner</v>
      </c>
    </row>
    <row r="2196" spans="1:4" x14ac:dyDescent="0.25">
      <c r="A2196" s="93" t="s">
        <v>692</v>
      </c>
      <c r="B2196" s="19">
        <v>1</v>
      </c>
      <c r="C2196" s="76"/>
      <c r="D2196" s="33" t="str">
        <f t="shared" si="143"/>
        <v>à renseigner</v>
      </c>
    </row>
    <row r="2197" spans="1:4" x14ac:dyDescent="0.25">
      <c r="A2197" s="93" t="s">
        <v>182</v>
      </c>
      <c r="B2197" s="19">
        <v>1</v>
      </c>
      <c r="C2197" s="76"/>
      <c r="D2197" s="33" t="str">
        <f t="shared" si="143"/>
        <v>à renseigner</v>
      </c>
    </row>
    <row r="2198" spans="1:4" x14ac:dyDescent="0.25">
      <c r="A2198" s="93" t="s">
        <v>1291</v>
      </c>
      <c r="B2198" s="19">
        <v>2</v>
      </c>
      <c r="C2198" s="76"/>
      <c r="D2198" s="33" t="str">
        <f t="shared" si="143"/>
        <v>à renseigner</v>
      </c>
    </row>
    <row r="2199" spans="1:4" x14ac:dyDescent="0.25">
      <c r="A2199" s="93"/>
      <c r="B2199" s="18" t="s">
        <v>29</v>
      </c>
      <c r="C2199" s="8" t="s">
        <v>1292</v>
      </c>
      <c r="D2199" s="33">
        <f>SUM(D2179:D2198)</f>
        <v>0</v>
      </c>
    </row>
    <row r="2200" spans="1:4" x14ac:dyDescent="0.25">
      <c r="A2200" s="92" t="s">
        <v>1293</v>
      </c>
      <c r="B2200" s="19"/>
      <c r="C2200" s="75"/>
      <c r="D2200" s="33"/>
    </row>
    <row r="2201" spans="1:4" x14ac:dyDescent="0.25">
      <c r="A2201" s="93" t="s">
        <v>1294</v>
      </c>
      <c r="B2201" s="19">
        <v>2</v>
      </c>
      <c r="C2201" s="76"/>
      <c r="D2201" s="33" t="str">
        <f t="shared" ref="D2201:D2218" si="144">IF(C2201="","à renseigner",B2201*C2201)</f>
        <v>à renseigner</v>
      </c>
    </row>
    <row r="2202" spans="1:4" x14ac:dyDescent="0.25">
      <c r="A2202" s="93" t="s">
        <v>1295</v>
      </c>
      <c r="B2202" s="19">
        <v>2</v>
      </c>
      <c r="C2202" s="76"/>
      <c r="D2202" s="33" t="str">
        <f t="shared" si="144"/>
        <v>à renseigner</v>
      </c>
    </row>
    <row r="2203" spans="1:4" x14ac:dyDescent="0.25">
      <c r="A2203" s="93" t="s">
        <v>1296</v>
      </c>
      <c r="B2203" s="19">
        <v>2</v>
      </c>
      <c r="C2203" s="76"/>
      <c r="D2203" s="33" t="str">
        <f t="shared" si="144"/>
        <v>à renseigner</v>
      </c>
    </row>
    <row r="2204" spans="1:4" x14ac:dyDescent="0.25">
      <c r="A2204" s="93" t="s">
        <v>1297</v>
      </c>
      <c r="B2204" s="19">
        <v>2</v>
      </c>
      <c r="C2204" s="76"/>
      <c r="D2204" s="33" t="str">
        <f t="shared" si="144"/>
        <v>à renseigner</v>
      </c>
    </row>
    <row r="2205" spans="1:4" x14ac:dyDescent="0.25">
      <c r="A2205" s="93" t="s">
        <v>1298</v>
      </c>
      <c r="B2205" s="19">
        <v>2</v>
      </c>
      <c r="C2205" s="76"/>
      <c r="D2205" s="33" t="str">
        <f t="shared" si="144"/>
        <v>à renseigner</v>
      </c>
    </row>
    <row r="2206" spans="1:4" x14ac:dyDescent="0.25">
      <c r="A2206" s="93" t="s">
        <v>1299</v>
      </c>
      <c r="B2206" s="19">
        <v>1</v>
      </c>
      <c r="C2206" s="76"/>
      <c r="D2206" s="33" t="str">
        <f t="shared" si="144"/>
        <v>à renseigner</v>
      </c>
    </row>
    <row r="2207" spans="1:4" x14ac:dyDescent="0.25">
      <c r="A2207" s="93" t="s">
        <v>928</v>
      </c>
      <c r="B2207" s="19">
        <v>1</v>
      </c>
      <c r="C2207" s="76"/>
      <c r="D2207" s="33" t="str">
        <f t="shared" si="144"/>
        <v>à renseigner</v>
      </c>
    </row>
    <row r="2208" spans="1:4" x14ac:dyDescent="0.25">
      <c r="A2208" s="93" t="s">
        <v>1300</v>
      </c>
      <c r="B2208" s="19">
        <v>2</v>
      </c>
      <c r="C2208" s="76"/>
      <c r="D2208" s="33" t="str">
        <f t="shared" si="144"/>
        <v>à renseigner</v>
      </c>
    </row>
    <row r="2209" spans="1:4" x14ac:dyDescent="0.25">
      <c r="A2209" s="93" t="s">
        <v>191</v>
      </c>
      <c r="B2209" s="19">
        <v>1</v>
      </c>
      <c r="C2209" s="76"/>
      <c r="D2209" s="33" t="str">
        <f t="shared" si="144"/>
        <v>à renseigner</v>
      </c>
    </row>
    <row r="2210" spans="1:4" x14ac:dyDescent="0.25">
      <c r="A2210" s="93" t="s">
        <v>202</v>
      </c>
      <c r="B2210" s="19">
        <v>1</v>
      </c>
      <c r="C2210" s="76"/>
      <c r="D2210" s="33" t="str">
        <f t="shared" si="144"/>
        <v>à renseigner</v>
      </c>
    </row>
    <row r="2211" spans="1:4" x14ac:dyDescent="0.25">
      <c r="A2211" s="93" t="s">
        <v>25</v>
      </c>
      <c r="B2211" s="19">
        <v>1</v>
      </c>
      <c r="C2211" s="76"/>
      <c r="D2211" s="33" t="str">
        <f t="shared" si="144"/>
        <v>à renseigner</v>
      </c>
    </row>
    <row r="2212" spans="1:4" x14ac:dyDescent="0.25">
      <c r="A2212" s="93" t="s">
        <v>24</v>
      </c>
      <c r="B2212" s="19">
        <v>1</v>
      </c>
      <c r="C2212" s="76"/>
      <c r="D2212" s="33" t="str">
        <f t="shared" si="144"/>
        <v>à renseigner</v>
      </c>
    </row>
    <row r="2213" spans="1:4" x14ac:dyDescent="0.25">
      <c r="A2213" s="93" t="s">
        <v>37</v>
      </c>
      <c r="B2213" s="19">
        <v>1</v>
      </c>
      <c r="C2213" s="76"/>
      <c r="D2213" s="33" t="str">
        <f t="shared" si="144"/>
        <v>à renseigner</v>
      </c>
    </row>
    <row r="2214" spans="1:4" x14ac:dyDescent="0.25">
      <c r="A2214" s="93" t="s">
        <v>1301</v>
      </c>
      <c r="B2214" s="19">
        <v>1</v>
      </c>
      <c r="C2214" s="76"/>
      <c r="D2214" s="33" t="str">
        <f t="shared" si="144"/>
        <v>à renseigner</v>
      </c>
    </row>
    <row r="2215" spans="1:4" x14ac:dyDescent="0.25">
      <c r="A2215" s="93" t="s">
        <v>1302</v>
      </c>
      <c r="B2215" s="19">
        <v>2</v>
      </c>
      <c r="C2215" s="76"/>
      <c r="D2215" s="33" t="str">
        <f t="shared" si="144"/>
        <v>à renseigner</v>
      </c>
    </row>
    <row r="2216" spans="1:4" x14ac:dyDescent="0.25">
      <c r="A2216" s="93" t="s">
        <v>299</v>
      </c>
      <c r="B2216" s="19">
        <v>1</v>
      </c>
      <c r="C2216" s="76"/>
      <c r="D2216" s="33" t="str">
        <f t="shared" si="144"/>
        <v>à renseigner</v>
      </c>
    </row>
    <row r="2217" spans="1:4" x14ac:dyDescent="0.25">
      <c r="A2217" s="93" t="s">
        <v>1303</v>
      </c>
      <c r="B2217" s="19">
        <v>1</v>
      </c>
      <c r="C2217" s="76"/>
      <c r="D2217" s="33" t="str">
        <f t="shared" si="144"/>
        <v>à renseigner</v>
      </c>
    </row>
    <row r="2218" spans="1:4" x14ac:dyDescent="0.25">
      <c r="A2218" s="93" t="s">
        <v>1304</v>
      </c>
      <c r="B2218" s="19">
        <v>1</v>
      </c>
      <c r="C2218" s="76"/>
      <c r="D2218" s="33" t="str">
        <f t="shared" si="144"/>
        <v>à renseigner</v>
      </c>
    </row>
    <row r="2219" spans="1:4" x14ac:dyDescent="0.25">
      <c r="A2219" s="93"/>
      <c r="B2219" s="18" t="s">
        <v>29</v>
      </c>
      <c r="C2219" s="8" t="s">
        <v>1305</v>
      </c>
      <c r="D2219" s="33">
        <f>SUM(D2201:D2218)</f>
        <v>0</v>
      </c>
    </row>
    <row r="2220" spans="1:4" x14ac:dyDescent="0.25">
      <c r="A2220" s="92" t="s">
        <v>39</v>
      </c>
      <c r="B2220" s="19"/>
      <c r="C2220" s="75"/>
      <c r="D2220" s="33"/>
    </row>
    <row r="2221" spans="1:4" x14ac:dyDescent="0.25">
      <c r="A2221" s="93" t="s">
        <v>1306</v>
      </c>
      <c r="B2221" s="19">
        <v>1</v>
      </c>
      <c r="C2221" s="76"/>
      <c r="D2221" s="33" t="str">
        <f t="shared" ref="D2221:D2237" si="145">IF(C2221="","à renseigner",B2221*C2221)</f>
        <v>à renseigner</v>
      </c>
    </row>
    <row r="2222" spans="1:4" x14ac:dyDescent="0.25">
      <c r="A2222" s="93" t="s">
        <v>1307</v>
      </c>
      <c r="B2222" s="19">
        <v>1</v>
      </c>
      <c r="C2222" s="76"/>
      <c r="D2222" s="33" t="str">
        <f t="shared" si="145"/>
        <v>à renseigner</v>
      </c>
    </row>
    <row r="2223" spans="1:4" x14ac:dyDescent="0.25">
      <c r="A2223" s="93" t="s">
        <v>1308</v>
      </c>
      <c r="B2223" s="19">
        <v>1</v>
      </c>
      <c r="C2223" s="76"/>
      <c r="D2223" s="33" t="str">
        <f t="shared" si="145"/>
        <v>à renseigner</v>
      </c>
    </row>
    <row r="2224" spans="1:4" x14ac:dyDescent="0.25">
      <c r="A2224" s="93" t="s">
        <v>1309</v>
      </c>
      <c r="B2224" s="19">
        <v>1</v>
      </c>
      <c r="C2224" s="76"/>
      <c r="D2224" s="33" t="str">
        <f t="shared" si="145"/>
        <v>à renseigner</v>
      </c>
    </row>
    <row r="2225" spans="1:4" x14ac:dyDescent="0.25">
      <c r="A2225" s="93" t="s">
        <v>1310</v>
      </c>
      <c r="B2225" s="19">
        <v>1</v>
      </c>
      <c r="C2225" s="76"/>
      <c r="D2225" s="33" t="str">
        <f t="shared" si="145"/>
        <v>à renseigner</v>
      </c>
    </row>
    <row r="2226" spans="1:4" x14ac:dyDescent="0.25">
      <c r="A2226" s="93" t="s">
        <v>1311</v>
      </c>
      <c r="B2226" s="19">
        <v>1</v>
      </c>
      <c r="C2226" s="76"/>
      <c r="D2226" s="33" t="str">
        <f t="shared" si="145"/>
        <v>à renseigner</v>
      </c>
    </row>
    <row r="2227" spans="1:4" x14ac:dyDescent="0.25">
      <c r="A2227" s="93" t="s">
        <v>1312</v>
      </c>
      <c r="B2227" s="19">
        <v>1</v>
      </c>
      <c r="C2227" s="76"/>
      <c r="D2227" s="33" t="str">
        <f t="shared" si="145"/>
        <v>à renseigner</v>
      </c>
    </row>
    <row r="2228" spans="1:4" x14ac:dyDescent="0.25">
      <c r="A2228" s="93" t="s">
        <v>1313</v>
      </c>
      <c r="B2228" s="19">
        <v>1</v>
      </c>
      <c r="C2228" s="76"/>
      <c r="D2228" s="33" t="str">
        <f t="shared" si="145"/>
        <v>à renseigner</v>
      </c>
    </row>
    <row r="2229" spans="1:4" x14ac:dyDescent="0.25">
      <c r="A2229" s="93" t="s">
        <v>1314</v>
      </c>
      <c r="B2229" s="19">
        <v>1</v>
      </c>
      <c r="C2229" s="76"/>
      <c r="D2229" s="33" t="str">
        <f t="shared" si="145"/>
        <v>à renseigner</v>
      </c>
    </row>
    <row r="2230" spans="1:4" x14ac:dyDescent="0.25">
      <c r="A2230" s="93" t="s">
        <v>1315</v>
      </c>
      <c r="B2230" s="19">
        <v>1</v>
      </c>
      <c r="C2230" s="76"/>
      <c r="D2230" s="33" t="str">
        <f t="shared" si="145"/>
        <v>à renseigner</v>
      </c>
    </row>
    <row r="2231" spans="1:4" x14ac:dyDescent="0.25">
      <c r="A2231" s="93" t="s">
        <v>1316</v>
      </c>
      <c r="B2231" s="19">
        <v>1</v>
      </c>
      <c r="C2231" s="76"/>
      <c r="D2231" s="33" t="str">
        <f t="shared" si="145"/>
        <v>à renseigner</v>
      </c>
    </row>
    <row r="2232" spans="1:4" x14ac:dyDescent="0.25">
      <c r="A2232" s="93" t="s">
        <v>1317</v>
      </c>
      <c r="B2232" s="19">
        <v>1</v>
      </c>
      <c r="C2232" s="76"/>
      <c r="D2232" s="33" t="str">
        <f t="shared" si="145"/>
        <v>à renseigner</v>
      </c>
    </row>
    <row r="2233" spans="1:4" x14ac:dyDescent="0.25">
      <c r="A2233" s="93" t="s">
        <v>1318</v>
      </c>
      <c r="B2233" s="19">
        <v>1</v>
      </c>
      <c r="C2233" s="76"/>
      <c r="D2233" s="33" t="str">
        <f t="shared" si="145"/>
        <v>à renseigner</v>
      </c>
    </row>
    <row r="2234" spans="1:4" x14ac:dyDescent="0.25">
      <c r="A2234" s="93" t="s">
        <v>1319</v>
      </c>
      <c r="B2234" s="19">
        <v>1</v>
      </c>
      <c r="C2234" s="76"/>
      <c r="D2234" s="33" t="str">
        <f t="shared" si="145"/>
        <v>à renseigner</v>
      </c>
    </row>
    <row r="2235" spans="1:4" x14ac:dyDescent="0.25">
      <c r="A2235" s="93" t="s">
        <v>1320</v>
      </c>
      <c r="B2235" s="19">
        <v>1</v>
      </c>
      <c r="C2235" s="76"/>
      <c r="D2235" s="33" t="str">
        <f t="shared" si="145"/>
        <v>à renseigner</v>
      </c>
    </row>
    <row r="2236" spans="1:4" x14ac:dyDescent="0.25">
      <c r="A2236" s="93" t="s">
        <v>1321</v>
      </c>
      <c r="B2236" s="19">
        <v>10</v>
      </c>
      <c r="C2236" s="76"/>
      <c r="D2236" s="33" t="str">
        <f t="shared" si="145"/>
        <v>à renseigner</v>
      </c>
    </row>
    <row r="2237" spans="1:4" x14ac:dyDescent="0.25">
      <c r="A2237" s="93" t="s">
        <v>1322</v>
      </c>
      <c r="B2237" s="54">
        <v>5</v>
      </c>
      <c r="C2237" s="76"/>
      <c r="D2237" s="33" t="str">
        <f t="shared" si="145"/>
        <v>à renseigner</v>
      </c>
    </row>
    <row r="2238" spans="1:4" x14ac:dyDescent="0.25">
      <c r="A2238" s="93"/>
      <c r="B2238" s="18" t="s">
        <v>29</v>
      </c>
      <c r="C2238" s="8" t="s">
        <v>1323</v>
      </c>
      <c r="D2238" s="33">
        <f>SUM(D2221:D2237)</f>
        <v>0</v>
      </c>
    </row>
    <row r="2239" spans="1:4" x14ac:dyDescent="0.25">
      <c r="A2239" s="92" t="s">
        <v>1324</v>
      </c>
      <c r="B2239" s="19"/>
      <c r="C2239" s="75"/>
      <c r="D2239" s="33"/>
    </row>
    <row r="2240" spans="1:4" x14ac:dyDescent="0.25">
      <c r="A2240" s="93" t="s">
        <v>1325</v>
      </c>
      <c r="B2240" s="19">
        <v>2</v>
      </c>
      <c r="C2240" s="76"/>
      <c r="D2240" s="33" t="str">
        <f t="shared" ref="D2240:D2243" si="146">IF(C2240="","à renseigner",B2240*C2240)</f>
        <v>à renseigner</v>
      </c>
    </row>
    <row r="2241" spans="1:4" x14ac:dyDescent="0.25">
      <c r="A2241" s="93" t="s">
        <v>1326</v>
      </c>
      <c r="B2241" s="19">
        <v>2</v>
      </c>
      <c r="C2241" s="76"/>
      <c r="D2241" s="33" t="str">
        <f t="shared" si="146"/>
        <v>à renseigner</v>
      </c>
    </row>
    <row r="2242" spans="1:4" x14ac:dyDescent="0.25">
      <c r="A2242" s="93" t="s">
        <v>1327</v>
      </c>
      <c r="B2242" s="19">
        <v>2</v>
      </c>
      <c r="C2242" s="76"/>
      <c r="D2242" s="33" t="str">
        <f t="shared" si="146"/>
        <v>à renseigner</v>
      </c>
    </row>
    <row r="2243" spans="1:4" x14ac:dyDescent="0.25">
      <c r="A2243" s="93" t="s">
        <v>1328</v>
      </c>
      <c r="B2243" s="19">
        <v>4</v>
      </c>
      <c r="C2243" s="76"/>
      <c r="D2243" s="33" t="str">
        <f t="shared" si="146"/>
        <v>à renseigner</v>
      </c>
    </row>
    <row r="2244" spans="1:4" x14ac:dyDescent="0.25">
      <c r="A2244" s="93"/>
      <c r="B2244" s="18" t="s">
        <v>29</v>
      </c>
      <c r="C2244" s="12" t="s">
        <v>1329</v>
      </c>
      <c r="D2244" s="33">
        <f>SUM(D2240:D2243)</f>
        <v>0</v>
      </c>
    </row>
    <row r="2245" spans="1:4" x14ac:dyDescent="0.25">
      <c r="A2245" s="92" t="s">
        <v>1330</v>
      </c>
      <c r="B2245" s="19"/>
      <c r="C2245" s="75"/>
      <c r="D2245" s="33"/>
    </row>
    <row r="2246" spans="1:4" x14ac:dyDescent="0.25">
      <c r="A2246" s="93" t="s">
        <v>1328</v>
      </c>
      <c r="B2246" s="19">
        <v>2</v>
      </c>
      <c r="C2246" s="76"/>
      <c r="D2246" s="33" t="str">
        <f t="shared" ref="D2246:D2250" si="147">IF(C2246="","à renseigner",B2246*C2246)</f>
        <v>à renseigner</v>
      </c>
    </row>
    <row r="2247" spans="1:4" x14ac:dyDescent="0.25">
      <c r="A2247" s="93" t="s">
        <v>1331</v>
      </c>
      <c r="B2247" s="19">
        <v>1</v>
      </c>
      <c r="C2247" s="76"/>
      <c r="D2247" s="33" t="str">
        <f t="shared" si="147"/>
        <v>à renseigner</v>
      </c>
    </row>
    <row r="2248" spans="1:4" x14ac:dyDescent="0.25">
      <c r="A2248" s="93" t="s">
        <v>1332</v>
      </c>
      <c r="B2248" s="19">
        <v>1</v>
      </c>
      <c r="C2248" s="76"/>
      <c r="D2248" s="33" t="str">
        <f t="shared" si="147"/>
        <v>à renseigner</v>
      </c>
    </row>
    <row r="2249" spans="1:4" x14ac:dyDescent="0.25">
      <c r="A2249" s="93" t="s">
        <v>1327</v>
      </c>
      <c r="B2249" s="19">
        <v>1</v>
      </c>
      <c r="C2249" s="76"/>
      <c r="D2249" s="33" t="str">
        <f t="shared" si="147"/>
        <v>à renseigner</v>
      </c>
    </row>
    <row r="2250" spans="1:4" x14ac:dyDescent="0.25">
      <c r="A2250" s="93" t="s">
        <v>1333</v>
      </c>
      <c r="B2250" s="19">
        <v>2</v>
      </c>
      <c r="C2250" s="76"/>
      <c r="D2250" s="33" t="str">
        <f t="shared" si="147"/>
        <v>à renseigner</v>
      </c>
    </row>
    <row r="2251" spans="1:4" x14ac:dyDescent="0.25">
      <c r="A2251" s="93"/>
      <c r="B2251" s="18" t="s">
        <v>29</v>
      </c>
      <c r="C2251" s="12" t="s">
        <v>1334</v>
      </c>
      <c r="D2251" s="33">
        <f>SUM(D2246:D2250)</f>
        <v>0</v>
      </c>
    </row>
    <row r="2252" spans="1:4" x14ac:dyDescent="0.25">
      <c r="A2252" s="92" t="s">
        <v>1335</v>
      </c>
      <c r="B2252" s="19"/>
      <c r="C2252" s="75"/>
      <c r="D2252" s="33"/>
    </row>
    <row r="2253" spans="1:4" x14ac:dyDescent="0.25">
      <c r="A2253" s="93" t="s">
        <v>1326</v>
      </c>
      <c r="B2253" s="19">
        <v>1</v>
      </c>
      <c r="C2253" s="76"/>
      <c r="D2253" s="33" t="str">
        <f t="shared" ref="D2253:D2255" si="148">IF(C2253="","à renseigner",B2253*C2253)</f>
        <v>à renseigner</v>
      </c>
    </row>
    <row r="2254" spans="1:4" x14ac:dyDescent="0.25">
      <c r="A2254" s="93" t="s">
        <v>1328</v>
      </c>
      <c r="B2254" s="19">
        <v>2</v>
      </c>
      <c r="C2254" s="76"/>
      <c r="D2254" s="33" t="str">
        <f t="shared" si="148"/>
        <v>à renseigner</v>
      </c>
    </row>
    <row r="2255" spans="1:4" x14ac:dyDescent="0.25">
      <c r="A2255" s="93" t="s">
        <v>1336</v>
      </c>
      <c r="B2255" s="19">
        <v>6</v>
      </c>
      <c r="C2255" s="76"/>
      <c r="D2255" s="33" t="str">
        <f t="shared" si="148"/>
        <v>à renseigner</v>
      </c>
    </row>
    <row r="2256" spans="1:4" x14ac:dyDescent="0.25">
      <c r="A2256" s="93"/>
      <c r="B2256" s="18" t="s">
        <v>29</v>
      </c>
      <c r="C2256" s="12" t="s">
        <v>1337</v>
      </c>
      <c r="D2256" s="33">
        <f>SUM(D2253:D2255)</f>
        <v>0</v>
      </c>
    </row>
    <row r="2257" spans="1:4" x14ac:dyDescent="0.25">
      <c r="A2257" s="92" t="s">
        <v>226</v>
      </c>
      <c r="B2257" s="19"/>
      <c r="C2257" s="75"/>
      <c r="D2257" s="33"/>
    </row>
    <row r="2258" spans="1:4" x14ac:dyDescent="0.25">
      <c r="A2258" s="93" t="s">
        <v>1338</v>
      </c>
      <c r="B2258" s="19">
        <v>1</v>
      </c>
      <c r="C2258" s="76"/>
      <c r="D2258" s="33" t="str">
        <f t="shared" ref="D2258:D2261" si="149">IF(C2258="","à renseigner",B2258*C2258)</f>
        <v>à renseigner</v>
      </c>
    </row>
    <row r="2259" spans="1:4" x14ac:dyDescent="0.25">
      <c r="A2259" s="93" t="s">
        <v>1339</v>
      </c>
      <c r="B2259" s="19">
        <v>2</v>
      </c>
      <c r="C2259" s="76"/>
      <c r="D2259" s="33" t="str">
        <f t="shared" si="149"/>
        <v>à renseigner</v>
      </c>
    </row>
    <row r="2260" spans="1:4" x14ac:dyDescent="0.25">
      <c r="A2260" s="93" t="s">
        <v>1340</v>
      </c>
      <c r="B2260" s="19">
        <v>15</v>
      </c>
      <c r="C2260" s="76"/>
      <c r="D2260" s="33" t="str">
        <f t="shared" si="149"/>
        <v>à renseigner</v>
      </c>
    </row>
    <row r="2261" spans="1:4" x14ac:dyDescent="0.25">
      <c r="A2261" s="93" t="s">
        <v>1341</v>
      </c>
      <c r="B2261" s="19">
        <v>310</v>
      </c>
      <c r="C2261" s="76"/>
      <c r="D2261" s="33" t="str">
        <f t="shared" si="149"/>
        <v>à renseigner</v>
      </c>
    </row>
    <row r="2262" spans="1:4" x14ac:dyDescent="0.25">
      <c r="A2262" s="93"/>
      <c r="B2262" s="18" t="s">
        <v>29</v>
      </c>
      <c r="C2262" s="12" t="s">
        <v>1342</v>
      </c>
      <c r="D2262" s="33">
        <f>SUM(D2258:D2261)</f>
        <v>0</v>
      </c>
    </row>
    <row r="2263" spans="1:4" x14ac:dyDescent="0.25">
      <c r="A2263" s="92" t="s">
        <v>1343</v>
      </c>
      <c r="B2263" s="19"/>
      <c r="C2263" s="75"/>
      <c r="D2263" s="33"/>
    </row>
    <row r="2264" spans="1:4" x14ac:dyDescent="0.25">
      <c r="A2264" s="93" t="s">
        <v>1344</v>
      </c>
      <c r="B2264" s="19">
        <v>1</v>
      </c>
      <c r="C2264" s="76"/>
      <c r="D2264" s="33" t="str">
        <f t="shared" ref="D2264:D2309" si="150">IF(C2264="","à renseigner",B2264*C2264)</f>
        <v>à renseigner</v>
      </c>
    </row>
    <row r="2265" spans="1:4" x14ac:dyDescent="0.25">
      <c r="A2265" s="93" t="s">
        <v>1345</v>
      </c>
      <c r="B2265" s="19">
        <v>1</v>
      </c>
      <c r="C2265" s="76"/>
      <c r="D2265" s="33" t="str">
        <f t="shared" si="150"/>
        <v>à renseigner</v>
      </c>
    </row>
    <row r="2266" spans="1:4" x14ac:dyDescent="0.25">
      <c r="A2266" s="93" t="s">
        <v>1346</v>
      </c>
      <c r="B2266" s="19">
        <v>1</v>
      </c>
      <c r="C2266" s="76"/>
      <c r="D2266" s="33" t="str">
        <f t="shared" si="150"/>
        <v>à renseigner</v>
      </c>
    </row>
    <row r="2267" spans="1:4" x14ac:dyDescent="0.25">
      <c r="A2267" s="93" t="s">
        <v>1347</v>
      </c>
      <c r="B2267" s="19">
        <v>2</v>
      </c>
      <c r="C2267" s="76"/>
      <c r="D2267" s="33" t="str">
        <f t="shared" si="150"/>
        <v>à renseigner</v>
      </c>
    </row>
    <row r="2268" spans="1:4" x14ac:dyDescent="0.25">
      <c r="A2268" s="93" t="s">
        <v>1348</v>
      </c>
      <c r="B2268" s="19">
        <v>1</v>
      </c>
      <c r="C2268" s="76"/>
      <c r="D2268" s="33" t="str">
        <f t="shared" si="150"/>
        <v>à renseigner</v>
      </c>
    </row>
    <row r="2269" spans="1:4" x14ac:dyDescent="0.25">
      <c r="A2269" s="93" t="s">
        <v>93</v>
      </c>
      <c r="B2269" s="19">
        <v>5</v>
      </c>
      <c r="C2269" s="76"/>
      <c r="D2269" s="33" t="str">
        <f t="shared" si="150"/>
        <v>à renseigner</v>
      </c>
    </row>
    <row r="2270" spans="1:4" x14ac:dyDescent="0.25">
      <c r="A2270" s="93" t="s">
        <v>107</v>
      </c>
      <c r="B2270" s="19">
        <v>5</v>
      </c>
      <c r="C2270" s="76"/>
      <c r="D2270" s="33" t="str">
        <f t="shared" si="150"/>
        <v>à renseigner</v>
      </c>
    </row>
    <row r="2271" spans="1:4" x14ac:dyDescent="0.25">
      <c r="A2271" s="92" t="s">
        <v>1349</v>
      </c>
      <c r="B2271" s="19"/>
      <c r="C2271" s="75"/>
      <c r="D2271" s="33"/>
    </row>
    <row r="2272" spans="1:4" x14ac:dyDescent="0.25">
      <c r="A2272" s="93" t="s">
        <v>1341</v>
      </c>
      <c r="B2272" s="19">
        <v>2</v>
      </c>
      <c r="C2272" s="76"/>
      <c r="D2272" s="33" t="str">
        <f t="shared" si="150"/>
        <v>à renseigner</v>
      </c>
    </row>
    <row r="2273" spans="1:4" x14ac:dyDescent="0.25">
      <c r="A2273" s="93" t="s">
        <v>1350</v>
      </c>
      <c r="B2273" s="19">
        <v>1</v>
      </c>
      <c r="C2273" s="76"/>
      <c r="D2273" s="33" t="str">
        <f t="shared" si="150"/>
        <v>à renseigner</v>
      </c>
    </row>
    <row r="2274" spans="1:4" x14ac:dyDescent="0.25">
      <c r="A2274" s="92" t="s">
        <v>1351</v>
      </c>
      <c r="B2274" s="19"/>
      <c r="C2274" s="75"/>
      <c r="D2274" s="33"/>
    </row>
    <row r="2275" spans="1:4" x14ac:dyDescent="0.25">
      <c r="A2275" s="93" t="s">
        <v>1352</v>
      </c>
      <c r="B2275" s="19">
        <v>1</v>
      </c>
      <c r="C2275" s="76"/>
      <c r="D2275" s="33" t="str">
        <f t="shared" si="150"/>
        <v>à renseigner</v>
      </c>
    </row>
    <row r="2276" spans="1:4" x14ac:dyDescent="0.25">
      <c r="A2276" s="93" t="s">
        <v>1353</v>
      </c>
      <c r="B2276" s="19">
        <v>1</v>
      </c>
      <c r="C2276" s="76"/>
      <c r="D2276" s="33" t="str">
        <f t="shared" si="150"/>
        <v>à renseigner</v>
      </c>
    </row>
    <row r="2277" spans="1:4" x14ac:dyDescent="0.25">
      <c r="A2277" s="93" t="s">
        <v>1354</v>
      </c>
      <c r="B2277" s="19">
        <v>1</v>
      </c>
      <c r="C2277" s="76"/>
      <c r="D2277" s="33" t="str">
        <f t="shared" si="150"/>
        <v>à renseigner</v>
      </c>
    </row>
    <row r="2278" spans="1:4" x14ac:dyDescent="0.25">
      <c r="A2278" s="93" t="s">
        <v>1355</v>
      </c>
      <c r="B2278" s="19">
        <v>1</v>
      </c>
      <c r="C2278" s="76"/>
      <c r="D2278" s="33" t="str">
        <f t="shared" si="150"/>
        <v>à renseigner</v>
      </c>
    </row>
    <row r="2279" spans="1:4" x14ac:dyDescent="0.25">
      <c r="A2279" s="93" t="s">
        <v>1356</v>
      </c>
      <c r="B2279" s="19">
        <v>1</v>
      </c>
      <c r="C2279" s="76"/>
      <c r="D2279" s="33" t="str">
        <f t="shared" si="150"/>
        <v>à renseigner</v>
      </c>
    </row>
    <row r="2280" spans="1:4" x14ac:dyDescent="0.25">
      <c r="A2280" s="92" t="s">
        <v>1357</v>
      </c>
      <c r="B2280" s="19"/>
      <c r="C2280" s="75"/>
      <c r="D2280" s="33"/>
    </row>
    <row r="2281" spans="1:4" x14ac:dyDescent="0.25">
      <c r="A2281" s="93" t="s">
        <v>1358</v>
      </c>
      <c r="B2281" s="19">
        <v>2</v>
      </c>
      <c r="C2281" s="76"/>
      <c r="D2281" s="33" t="str">
        <f t="shared" si="150"/>
        <v>à renseigner</v>
      </c>
    </row>
    <row r="2282" spans="1:4" x14ac:dyDescent="0.25">
      <c r="A2282" s="92" t="s">
        <v>1359</v>
      </c>
      <c r="B2282" s="19"/>
      <c r="C2282" s="75"/>
      <c r="D2282" s="33"/>
    </row>
    <row r="2283" spans="1:4" x14ac:dyDescent="0.25">
      <c r="A2283" s="93" t="s">
        <v>1360</v>
      </c>
      <c r="B2283" s="19">
        <v>2</v>
      </c>
      <c r="C2283" s="76"/>
      <c r="D2283" s="33" t="str">
        <f t="shared" si="150"/>
        <v>à renseigner</v>
      </c>
    </row>
    <row r="2284" spans="1:4" x14ac:dyDescent="0.25">
      <c r="A2284" s="92" t="s">
        <v>1361</v>
      </c>
      <c r="B2284" s="19"/>
      <c r="C2284" s="75"/>
      <c r="D2284" s="33"/>
    </row>
    <row r="2285" spans="1:4" x14ac:dyDescent="0.25">
      <c r="A2285" s="93" t="s">
        <v>1358</v>
      </c>
      <c r="B2285" s="19">
        <v>11</v>
      </c>
      <c r="C2285" s="76"/>
      <c r="D2285" s="33" t="str">
        <f t="shared" si="150"/>
        <v>à renseigner</v>
      </c>
    </row>
    <row r="2286" spans="1:4" x14ac:dyDescent="0.25">
      <c r="A2286" s="92" t="s">
        <v>1362</v>
      </c>
      <c r="B2286" s="19"/>
      <c r="C2286" s="75"/>
      <c r="D2286" s="33"/>
    </row>
    <row r="2287" spans="1:4" x14ac:dyDescent="0.25">
      <c r="A2287" s="93" t="s">
        <v>1207</v>
      </c>
      <c r="B2287" s="19">
        <v>1</v>
      </c>
      <c r="C2287" s="76"/>
      <c r="D2287" s="33" t="str">
        <f t="shared" si="150"/>
        <v>à renseigner</v>
      </c>
    </row>
    <row r="2288" spans="1:4" x14ac:dyDescent="0.25">
      <c r="A2288" s="93" t="s">
        <v>1363</v>
      </c>
      <c r="B2288" s="19">
        <v>1</v>
      </c>
      <c r="C2288" s="76"/>
      <c r="D2288" s="33" t="str">
        <f t="shared" si="150"/>
        <v>à renseigner</v>
      </c>
    </row>
    <row r="2289" spans="1:4" x14ac:dyDescent="0.25">
      <c r="A2289" s="93" t="s">
        <v>107</v>
      </c>
      <c r="B2289" s="19">
        <v>1</v>
      </c>
      <c r="C2289" s="76"/>
      <c r="D2289" s="33" t="str">
        <f t="shared" si="150"/>
        <v>à renseigner</v>
      </c>
    </row>
    <row r="2290" spans="1:4" x14ac:dyDescent="0.25">
      <c r="A2290" s="92" t="s">
        <v>1362</v>
      </c>
      <c r="B2290" s="19"/>
      <c r="C2290" s="75"/>
      <c r="D2290" s="33"/>
    </row>
    <row r="2291" spans="1:4" x14ac:dyDescent="0.25">
      <c r="A2291" s="93" t="s">
        <v>1207</v>
      </c>
      <c r="B2291" s="19">
        <v>1</v>
      </c>
      <c r="C2291" s="76"/>
      <c r="D2291" s="33" t="str">
        <f t="shared" si="150"/>
        <v>à renseigner</v>
      </c>
    </row>
    <row r="2292" spans="1:4" x14ac:dyDescent="0.25">
      <c r="A2292" s="93" t="s">
        <v>1363</v>
      </c>
      <c r="B2292" s="19">
        <v>1</v>
      </c>
      <c r="C2292" s="76"/>
      <c r="D2292" s="33" t="str">
        <f t="shared" si="150"/>
        <v>à renseigner</v>
      </c>
    </row>
    <row r="2293" spans="1:4" x14ac:dyDescent="0.25">
      <c r="A2293" s="93" t="s">
        <v>107</v>
      </c>
      <c r="B2293" s="19">
        <v>1</v>
      </c>
      <c r="C2293" s="76"/>
      <c r="D2293" s="33" t="str">
        <f t="shared" si="150"/>
        <v>à renseigner</v>
      </c>
    </row>
    <row r="2294" spans="1:4" x14ac:dyDescent="0.25">
      <c r="A2294" s="92" t="s">
        <v>1364</v>
      </c>
      <c r="B2294" s="19"/>
      <c r="C2294" s="75"/>
      <c r="D2294" s="33"/>
    </row>
    <row r="2295" spans="1:4" x14ac:dyDescent="0.25">
      <c r="A2295" s="93" t="s">
        <v>1365</v>
      </c>
      <c r="B2295" s="19">
        <v>2</v>
      </c>
      <c r="C2295" s="76"/>
      <c r="D2295" s="33" t="str">
        <f t="shared" si="150"/>
        <v>à renseigner</v>
      </c>
    </row>
    <row r="2296" spans="1:4" x14ac:dyDescent="0.25">
      <c r="A2296" s="93" t="s">
        <v>352</v>
      </c>
      <c r="B2296" s="19">
        <v>2</v>
      </c>
      <c r="C2296" s="76"/>
      <c r="D2296" s="33" t="str">
        <f t="shared" si="150"/>
        <v>à renseigner</v>
      </c>
    </row>
    <row r="2297" spans="1:4" x14ac:dyDescent="0.25">
      <c r="A2297" s="93" t="s">
        <v>107</v>
      </c>
      <c r="B2297" s="19">
        <v>2</v>
      </c>
      <c r="C2297" s="76"/>
      <c r="D2297" s="33" t="str">
        <f t="shared" si="150"/>
        <v>à renseigner</v>
      </c>
    </row>
    <row r="2298" spans="1:4" x14ac:dyDescent="0.25">
      <c r="A2298" s="92" t="s">
        <v>1366</v>
      </c>
      <c r="B2298" s="19"/>
      <c r="C2298" s="75"/>
      <c r="D2298" s="33"/>
    </row>
    <row r="2299" spans="1:4" x14ac:dyDescent="0.25">
      <c r="A2299" s="93" t="s">
        <v>345</v>
      </c>
      <c r="B2299" s="19">
        <v>1</v>
      </c>
      <c r="C2299" s="76"/>
      <c r="D2299" s="33" t="str">
        <f t="shared" si="150"/>
        <v>à renseigner</v>
      </c>
    </row>
    <row r="2300" spans="1:4" x14ac:dyDescent="0.25">
      <c r="A2300" s="93" t="s">
        <v>249</v>
      </c>
      <c r="B2300" s="19">
        <v>1</v>
      </c>
      <c r="C2300" s="76"/>
      <c r="D2300" s="33" t="str">
        <f t="shared" si="150"/>
        <v>à renseigner</v>
      </c>
    </row>
    <row r="2301" spans="1:4" x14ac:dyDescent="0.25">
      <c r="A2301" s="93" t="s">
        <v>107</v>
      </c>
      <c r="B2301" s="19">
        <v>1</v>
      </c>
      <c r="C2301" s="76"/>
      <c r="D2301" s="33" t="str">
        <f t="shared" si="150"/>
        <v>à renseigner</v>
      </c>
    </row>
    <row r="2302" spans="1:4" x14ac:dyDescent="0.25">
      <c r="A2302" s="92" t="s">
        <v>1367</v>
      </c>
      <c r="B2302" s="19"/>
      <c r="C2302" s="75"/>
      <c r="D2302" s="33"/>
    </row>
    <row r="2303" spans="1:4" x14ac:dyDescent="0.25">
      <c r="A2303" s="93" t="s">
        <v>1368</v>
      </c>
      <c r="B2303" s="19">
        <v>1</v>
      </c>
      <c r="C2303" s="76"/>
      <c r="D2303" s="33" t="str">
        <f t="shared" si="150"/>
        <v>à renseigner</v>
      </c>
    </row>
    <row r="2304" spans="1:4" x14ac:dyDescent="0.25">
      <c r="A2304" s="93" t="s">
        <v>1369</v>
      </c>
      <c r="B2304" s="19">
        <v>1</v>
      </c>
      <c r="C2304" s="76"/>
      <c r="D2304" s="33" t="str">
        <f t="shared" si="150"/>
        <v>à renseigner</v>
      </c>
    </row>
    <row r="2305" spans="1:4" x14ac:dyDescent="0.25">
      <c r="A2305" s="93" t="s">
        <v>1370</v>
      </c>
      <c r="B2305" s="19">
        <v>1</v>
      </c>
      <c r="C2305" s="76"/>
      <c r="D2305" s="33" t="str">
        <f t="shared" si="150"/>
        <v>à renseigner</v>
      </c>
    </row>
    <row r="2306" spans="1:4" x14ac:dyDescent="0.25">
      <c r="A2306" s="92" t="s">
        <v>1371</v>
      </c>
      <c r="B2306" s="19"/>
      <c r="C2306" s="75"/>
      <c r="D2306" s="33"/>
    </row>
    <row r="2307" spans="1:4" x14ac:dyDescent="0.25">
      <c r="A2307" s="93" t="s">
        <v>1368</v>
      </c>
      <c r="B2307" s="19">
        <v>1</v>
      </c>
      <c r="C2307" s="76"/>
      <c r="D2307" s="33" t="str">
        <f t="shared" si="150"/>
        <v>à renseigner</v>
      </c>
    </row>
    <row r="2308" spans="1:4" x14ac:dyDescent="0.25">
      <c r="A2308" s="93" t="s">
        <v>1369</v>
      </c>
      <c r="B2308" s="19">
        <v>1</v>
      </c>
      <c r="C2308" s="76"/>
      <c r="D2308" s="33" t="str">
        <f t="shared" si="150"/>
        <v>à renseigner</v>
      </c>
    </row>
    <row r="2309" spans="1:4" x14ac:dyDescent="0.25">
      <c r="A2309" s="93" t="s">
        <v>1370</v>
      </c>
      <c r="B2309" s="19">
        <v>1</v>
      </c>
      <c r="C2309" s="76"/>
      <c r="D2309" s="33" t="str">
        <f t="shared" si="150"/>
        <v>à renseigner</v>
      </c>
    </row>
    <row r="2310" spans="1:4" x14ac:dyDescent="0.25">
      <c r="A2310" s="93"/>
      <c r="B2310" s="18" t="s">
        <v>29</v>
      </c>
      <c r="C2310" s="12" t="s">
        <v>1372</v>
      </c>
      <c r="D2310" s="33">
        <f>SUM(D2264:D2309)</f>
        <v>0</v>
      </c>
    </row>
    <row r="2311" spans="1:4" x14ac:dyDescent="0.25">
      <c r="A2311" s="92" t="s">
        <v>119</v>
      </c>
      <c r="B2311" s="19"/>
      <c r="C2311" s="75"/>
      <c r="D2311" s="33"/>
    </row>
    <row r="2312" spans="1:4" ht="25.5" x14ac:dyDescent="0.25">
      <c r="A2312" s="93" t="s">
        <v>120</v>
      </c>
      <c r="B2312" s="19">
        <v>1</v>
      </c>
      <c r="C2312" s="76"/>
      <c r="D2312" s="33" t="str">
        <f t="shared" ref="D2312:D2316" si="151">IF(C2312="","à renseigner",B2312*C2312)</f>
        <v>à renseigner</v>
      </c>
    </row>
    <row r="2313" spans="1:4" ht="25.5" x14ac:dyDescent="0.25">
      <c r="A2313" s="93" t="s">
        <v>121</v>
      </c>
      <c r="B2313" s="19">
        <v>1</v>
      </c>
      <c r="C2313" s="76"/>
      <c r="D2313" s="33" t="str">
        <f t="shared" si="151"/>
        <v>à renseigner</v>
      </c>
    </row>
    <row r="2314" spans="1:4" x14ac:dyDescent="0.25">
      <c r="A2314" s="93" t="s">
        <v>122</v>
      </c>
      <c r="B2314" s="19">
        <v>1</v>
      </c>
      <c r="C2314" s="76"/>
      <c r="D2314" s="33" t="str">
        <f t="shared" si="151"/>
        <v>à renseigner</v>
      </c>
    </row>
    <row r="2315" spans="1:4" x14ac:dyDescent="0.25">
      <c r="A2315" s="93" t="s">
        <v>123</v>
      </c>
      <c r="B2315" s="19">
        <v>1</v>
      </c>
      <c r="C2315" s="76"/>
      <c r="D2315" s="33" t="str">
        <f t="shared" si="151"/>
        <v>à renseigner</v>
      </c>
    </row>
    <row r="2316" spans="1:4" x14ac:dyDescent="0.25">
      <c r="A2316" s="93" t="s">
        <v>124</v>
      </c>
      <c r="B2316" s="19">
        <v>1</v>
      </c>
      <c r="C2316" s="76"/>
      <c r="D2316" s="33" t="str">
        <f t="shared" si="151"/>
        <v>à renseigner</v>
      </c>
    </row>
    <row r="2317" spans="1:4" x14ac:dyDescent="0.25">
      <c r="A2317" s="93"/>
      <c r="B2317" s="18" t="s">
        <v>29</v>
      </c>
      <c r="C2317" s="12" t="s">
        <v>1373</v>
      </c>
      <c r="D2317" s="33">
        <f>SUM(D2312:D2316)</f>
        <v>0</v>
      </c>
    </row>
    <row r="2318" spans="1:4" x14ac:dyDescent="0.25">
      <c r="A2318" s="93"/>
      <c r="B2318" s="18" t="s">
        <v>126</v>
      </c>
      <c r="C2318" s="8" t="s">
        <v>1374</v>
      </c>
      <c r="D2318" s="33">
        <f>D2177+D2199+D2219+D2238+D2244+D2251+D2256+D2262+D2310+D2317</f>
        <v>0</v>
      </c>
    </row>
    <row r="2319" spans="1:4" x14ac:dyDescent="0.25">
      <c r="A2319" s="92" t="s">
        <v>267</v>
      </c>
      <c r="B2319" s="19"/>
      <c r="C2319" s="75"/>
      <c r="D2319" s="33"/>
    </row>
    <row r="2320" spans="1:4" x14ac:dyDescent="0.25">
      <c r="A2320" s="93" t="s">
        <v>1375</v>
      </c>
      <c r="B2320" s="19">
        <v>3</v>
      </c>
      <c r="C2320" s="76"/>
      <c r="D2320" s="33" t="str">
        <f t="shared" ref="D2320:D2326" si="152">IF(C2320="","à renseigner",B2320*C2320)</f>
        <v>à renseigner</v>
      </c>
    </row>
    <row r="2321" spans="1:4" x14ac:dyDescent="0.25">
      <c r="A2321" s="93" t="s">
        <v>1376</v>
      </c>
      <c r="B2321" s="19">
        <v>3</v>
      </c>
      <c r="C2321" s="76"/>
      <c r="D2321" s="33" t="str">
        <f t="shared" si="152"/>
        <v>à renseigner</v>
      </c>
    </row>
    <row r="2322" spans="1:4" x14ac:dyDescent="0.25">
      <c r="A2322" s="93" t="s">
        <v>1377</v>
      </c>
      <c r="B2322" s="19">
        <v>3</v>
      </c>
      <c r="C2322" s="76"/>
      <c r="D2322" s="33" t="str">
        <f t="shared" si="152"/>
        <v>à renseigner</v>
      </c>
    </row>
    <row r="2323" spans="1:4" x14ac:dyDescent="0.25">
      <c r="A2323" s="93" t="s">
        <v>1378</v>
      </c>
      <c r="B2323" s="19">
        <v>3</v>
      </c>
      <c r="C2323" s="76"/>
      <c r="D2323" s="33" t="str">
        <f t="shared" si="152"/>
        <v>à renseigner</v>
      </c>
    </row>
    <row r="2324" spans="1:4" x14ac:dyDescent="0.25">
      <c r="A2324" s="93" t="s">
        <v>803</v>
      </c>
      <c r="B2324" s="19">
        <v>3</v>
      </c>
      <c r="C2324" s="76"/>
      <c r="D2324" s="33" t="str">
        <f t="shared" si="152"/>
        <v>à renseigner</v>
      </c>
    </row>
    <row r="2325" spans="1:4" x14ac:dyDescent="0.25">
      <c r="A2325" s="93" t="s">
        <v>538</v>
      </c>
      <c r="B2325" s="19">
        <v>3</v>
      </c>
      <c r="C2325" s="76"/>
      <c r="D2325" s="33" t="str">
        <f t="shared" si="152"/>
        <v>à renseigner</v>
      </c>
    </row>
    <row r="2326" spans="1:4" x14ac:dyDescent="0.25">
      <c r="A2326" s="93" t="s">
        <v>1379</v>
      </c>
      <c r="B2326" s="19">
        <v>1</v>
      </c>
      <c r="C2326" s="76"/>
      <c r="D2326" s="33" t="str">
        <f t="shared" si="152"/>
        <v>à renseigner</v>
      </c>
    </row>
    <row r="2327" spans="1:4" x14ac:dyDescent="0.25">
      <c r="A2327" s="93"/>
      <c r="B2327" s="18" t="s">
        <v>271</v>
      </c>
      <c r="C2327" s="12" t="s">
        <v>1279</v>
      </c>
      <c r="D2327" s="33">
        <f>SUM(D2320:D2326)</f>
        <v>0</v>
      </c>
    </row>
    <row r="2328" spans="1:4" x14ac:dyDescent="0.25">
      <c r="A2328" s="92" t="s">
        <v>1050</v>
      </c>
      <c r="B2328" s="19"/>
      <c r="C2328" s="75"/>
      <c r="D2328" s="33"/>
    </row>
    <row r="2329" spans="1:4" x14ac:dyDescent="0.25">
      <c r="A2329" s="93" t="s">
        <v>1380</v>
      </c>
      <c r="B2329" s="19">
        <v>4</v>
      </c>
      <c r="C2329" s="76"/>
      <c r="D2329" s="33" t="str">
        <f t="shared" ref="D2329:D2332" si="153">IF(C2329="","à renseigner",B2329*C2329)</f>
        <v>à renseigner</v>
      </c>
    </row>
    <row r="2330" spans="1:4" x14ac:dyDescent="0.25">
      <c r="A2330" s="93" t="s">
        <v>1381</v>
      </c>
      <c r="B2330" s="19">
        <v>1</v>
      </c>
      <c r="C2330" s="76"/>
      <c r="D2330" s="33" t="str">
        <f t="shared" si="153"/>
        <v>à renseigner</v>
      </c>
    </row>
    <row r="2331" spans="1:4" x14ac:dyDescent="0.25">
      <c r="A2331" s="93" t="s">
        <v>692</v>
      </c>
      <c r="B2331" s="19">
        <v>3</v>
      </c>
      <c r="C2331" s="76"/>
      <c r="D2331" s="33" t="str">
        <f t="shared" si="153"/>
        <v>à renseigner</v>
      </c>
    </row>
    <row r="2332" spans="1:4" x14ac:dyDescent="0.25">
      <c r="A2332" s="93" t="s">
        <v>182</v>
      </c>
      <c r="B2332" s="19">
        <v>2</v>
      </c>
      <c r="C2332" s="76"/>
      <c r="D2332" s="33" t="str">
        <f t="shared" si="153"/>
        <v>à renseigner</v>
      </c>
    </row>
    <row r="2333" spans="1:4" x14ac:dyDescent="0.25">
      <c r="A2333" s="93"/>
      <c r="B2333" s="18" t="s">
        <v>271</v>
      </c>
      <c r="C2333" s="12" t="s">
        <v>1292</v>
      </c>
      <c r="D2333" s="33">
        <f>SUM(D2329:D2332)</f>
        <v>0</v>
      </c>
    </row>
    <row r="2334" spans="1:4" x14ac:dyDescent="0.25">
      <c r="A2334" s="92" t="s">
        <v>129</v>
      </c>
      <c r="B2334" s="19"/>
      <c r="C2334" s="75"/>
      <c r="D2334" s="33"/>
    </row>
    <row r="2335" spans="1:4" x14ac:dyDescent="0.25">
      <c r="A2335" s="93" t="s">
        <v>1382</v>
      </c>
      <c r="B2335" s="19">
        <v>25</v>
      </c>
      <c r="C2335" s="76"/>
      <c r="D2335" s="33" t="str">
        <f t="shared" ref="D2335:D2362" si="154">IF(C2335="","à renseigner",B2335*C2335)</f>
        <v>à renseigner</v>
      </c>
    </row>
    <row r="2336" spans="1:4" x14ac:dyDescent="0.25">
      <c r="A2336" s="93" t="s">
        <v>1383</v>
      </c>
      <c r="B2336" s="19">
        <v>120</v>
      </c>
      <c r="C2336" s="76"/>
      <c r="D2336" s="33" t="str">
        <f t="shared" si="154"/>
        <v>à renseigner</v>
      </c>
    </row>
    <row r="2337" spans="1:4" x14ac:dyDescent="0.25">
      <c r="A2337" s="93" t="s">
        <v>1384</v>
      </c>
      <c r="B2337" s="19">
        <v>1</v>
      </c>
      <c r="C2337" s="76"/>
      <c r="D2337" s="33" t="str">
        <f t="shared" si="154"/>
        <v>à renseigner</v>
      </c>
    </row>
    <row r="2338" spans="1:4" x14ac:dyDescent="0.25">
      <c r="A2338" s="93" t="s">
        <v>1385</v>
      </c>
      <c r="B2338" s="19">
        <v>69</v>
      </c>
      <c r="C2338" s="76"/>
      <c r="D2338" s="33" t="str">
        <f t="shared" si="154"/>
        <v>à renseigner</v>
      </c>
    </row>
    <row r="2339" spans="1:4" x14ac:dyDescent="0.25">
      <c r="A2339" s="93" t="s">
        <v>1386</v>
      </c>
      <c r="B2339" s="19">
        <v>19</v>
      </c>
      <c r="C2339" s="76"/>
      <c r="D2339" s="33" t="str">
        <f t="shared" si="154"/>
        <v>à renseigner</v>
      </c>
    </row>
    <row r="2340" spans="1:4" x14ac:dyDescent="0.25">
      <c r="A2340" s="93" t="s">
        <v>1387</v>
      </c>
      <c r="B2340" s="19">
        <v>4</v>
      </c>
      <c r="C2340" s="76"/>
      <c r="D2340" s="33" t="str">
        <f t="shared" si="154"/>
        <v>à renseigner</v>
      </c>
    </row>
    <row r="2341" spans="1:4" x14ac:dyDescent="0.25">
      <c r="A2341" s="93" t="s">
        <v>1388</v>
      </c>
      <c r="B2341" s="19">
        <v>2</v>
      </c>
      <c r="C2341" s="76"/>
      <c r="D2341" s="33" t="str">
        <f t="shared" si="154"/>
        <v>à renseigner</v>
      </c>
    </row>
    <row r="2342" spans="1:4" x14ac:dyDescent="0.25">
      <c r="A2342" s="93" t="s">
        <v>1389</v>
      </c>
      <c r="B2342" s="19">
        <v>7</v>
      </c>
      <c r="C2342" s="76"/>
      <c r="D2342" s="33" t="str">
        <f t="shared" si="154"/>
        <v>à renseigner</v>
      </c>
    </row>
    <row r="2343" spans="1:4" x14ac:dyDescent="0.25">
      <c r="A2343" s="93" t="s">
        <v>273</v>
      </c>
      <c r="B2343" s="19">
        <v>48</v>
      </c>
      <c r="C2343" s="76"/>
      <c r="D2343" s="33" t="str">
        <f t="shared" si="154"/>
        <v>à renseigner</v>
      </c>
    </row>
    <row r="2344" spans="1:4" x14ac:dyDescent="0.25">
      <c r="A2344" s="93" t="s">
        <v>1390</v>
      </c>
      <c r="B2344" s="19">
        <v>19</v>
      </c>
      <c r="C2344" s="76"/>
      <c r="D2344" s="33" t="str">
        <f t="shared" si="154"/>
        <v>à renseigner</v>
      </c>
    </row>
    <row r="2345" spans="1:4" x14ac:dyDescent="0.25">
      <c r="A2345" s="93" t="s">
        <v>370</v>
      </c>
      <c r="B2345" s="19">
        <v>115</v>
      </c>
      <c r="C2345" s="76"/>
      <c r="D2345" s="33" t="str">
        <f t="shared" si="154"/>
        <v>à renseigner</v>
      </c>
    </row>
    <row r="2346" spans="1:4" x14ac:dyDescent="0.25">
      <c r="A2346" s="93" t="s">
        <v>1391</v>
      </c>
      <c r="B2346" s="19">
        <v>17</v>
      </c>
      <c r="C2346" s="76"/>
      <c r="D2346" s="33" t="str">
        <f t="shared" si="154"/>
        <v>à renseigner</v>
      </c>
    </row>
    <row r="2347" spans="1:4" x14ac:dyDescent="0.25">
      <c r="A2347" s="93" t="s">
        <v>994</v>
      </c>
      <c r="B2347" s="19">
        <v>23</v>
      </c>
      <c r="C2347" s="76"/>
      <c r="D2347" s="33" t="str">
        <f t="shared" si="154"/>
        <v>à renseigner</v>
      </c>
    </row>
    <row r="2348" spans="1:4" x14ac:dyDescent="0.25">
      <c r="A2348" s="93" t="s">
        <v>995</v>
      </c>
      <c r="B2348" s="19">
        <v>22</v>
      </c>
      <c r="C2348" s="76"/>
      <c r="D2348" s="33" t="str">
        <f t="shared" si="154"/>
        <v>à renseigner</v>
      </c>
    </row>
    <row r="2349" spans="1:4" x14ac:dyDescent="0.25">
      <c r="A2349" s="93" t="s">
        <v>1392</v>
      </c>
      <c r="B2349" s="19">
        <v>9</v>
      </c>
      <c r="C2349" s="76"/>
      <c r="D2349" s="33" t="str">
        <f t="shared" si="154"/>
        <v>à renseigner</v>
      </c>
    </row>
    <row r="2350" spans="1:4" x14ac:dyDescent="0.25">
      <c r="A2350" s="93" t="s">
        <v>152</v>
      </c>
      <c r="B2350" s="19">
        <v>22</v>
      </c>
      <c r="C2350" s="76"/>
      <c r="D2350" s="33" t="str">
        <f t="shared" si="154"/>
        <v>à renseigner</v>
      </c>
    </row>
    <row r="2351" spans="1:4" x14ac:dyDescent="0.25">
      <c r="A2351" s="93" t="s">
        <v>151</v>
      </c>
      <c r="B2351" s="19">
        <v>1</v>
      </c>
      <c r="C2351" s="76"/>
      <c r="D2351" s="33" t="str">
        <f t="shared" si="154"/>
        <v>à renseigner</v>
      </c>
    </row>
    <row r="2352" spans="1:4" x14ac:dyDescent="0.25">
      <c r="A2352" s="93" t="s">
        <v>132</v>
      </c>
      <c r="B2352" s="19">
        <v>500</v>
      </c>
      <c r="C2352" s="76"/>
      <c r="D2352" s="33" t="str">
        <f t="shared" si="154"/>
        <v>à renseigner</v>
      </c>
    </row>
    <row r="2353" spans="1:4" x14ac:dyDescent="0.25">
      <c r="A2353" s="93" t="s">
        <v>1382</v>
      </c>
      <c r="B2353" s="19">
        <v>7</v>
      </c>
      <c r="C2353" s="76"/>
      <c r="D2353" s="33" t="str">
        <f t="shared" si="154"/>
        <v>à renseigner</v>
      </c>
    </row>
    <row r="2354" spans="1:4" x14ac:dyDescent="0.25">
      <c r="A2354" s="93" t="s">
        <v>1393</v>
      </c>
      <c r="B2354" s="19">
        <v>2</v>
      </c>
      <c r="C2354" s="76"/>
      <c r="D2354" s="33" t="str">
        <f t="shared" si="154"/>
        <v>à renseigner</v>
      </c>
    </row>
    <row r="2355" spans="1:4" x14ac:dyDescent="0.25">
      <c r="A2355" s="93" t="s">
        <v>1394</v>
      </c>
      <c r="B2355" s="19">
        <v>25</v>
      </c>
      <c r="C2355" s="76"/>
      <c r="D2355" s="33" t="str">
        <f t="shared" si="154"/>
        <v>à renseigner</v>
      </c>
    </row>
    <row r="2356" spans="1:4" x14ac:dyDescent="0.25">
      <c r="A2356" s="93" t="s">
        <v>145</v>
      </c>
      <c r="B2356" s="19">
        <v>30</v>
      </c>
      <c r="C2356" s="76"/>
      <c r="D2356" s="33" t="str">
        <f t="shared" si="154"/>
        <v>à renseigner</v>
      </c>
    </row>
    <row r="2357" spans="1:4" x14ac:dyDescent="0.25">
      <c r="A2357" s="93" t="s">
        <v>1395</v>
      </c>
      <c r="B2357" s="19">
        <v>4</v>
      </c>
      <c r="C2357" s="76"/>
      <c r="D2357" s="33" t="str">
        <f t="shared" si="154"/>
        <v>à renseigner</v>
      </c>
    </row>
    <row r="2358" spans="1:4" x14ac:dyDescent="0.25">
      <c r="A2358" s="93" t="s">
        <v>153</v>
      </c>
      <c r="B2358" s="19">
        <v>1</v>
      </c>
      <c r="C2358" s="76"/>
      <c r="D2358" s="33" t="str">
        <f t="shared" si="154"/>
        <v>à renseigner</v>
      </c>
    </row>
    <row r="2359" spans="1:4" x14ac:dyDescent="0.25">
      <c r="A2359" s="93" t="s">
        <v>580</v>
      </c>
      <c r="B2359" s="19">
        <v>1</v>
      </c>
      <c r="C2359" s="76"/>
      <c r="D2359" s="33" t="str">
        <f t="shared" si="154"/>
        <v>à renseigner</v>
      </c>
    </row>
    <row r="2360" spans="1:4" x14ac:dyDescent="0.25">
      <c r="A2360" s="93" t="s">
        <v>1396</v>
      </c>
      <c r="B2360" s="19">
        <v>1</v>
      </c>
      <c r="C2360" s="76"/>
      <c r="D2360" s="33" t="str">
        <f t="shared" si="154"/>
        <v>à renseigner</v>
      </c>
    </row>
    <row r="2361" spans="1:4" x14ac:dyDescent="0.25">
      <c r="A2361" s="93" t="s">
        <v>1397</v>
      </c>
      <c r="B2361" s="19">
        <v>1</v>
      </c>
      <c r="C2361" s="76"/>
      <c r="D2361" s="33" t="str">
        <f t="shared" si="154"/>
        <v>à renseigner</v>
      </c>
    </row>
    <row r="2362" spans="1:4" x14ac:dyDescent="0.25">
      <c r="A2362" s="93" t="s">
        <v>1398</v>
      </c>
      <c r="B2362" s="19">
        <v>1</v>
      </c>
      <c r="C2362" s="76"/>
      <c r="D2362" s="33" t="str">
        <f t="shared" si="154"/>
        <v>à renseigner</v>
      </c>
    </row>
    <row r="2363" spans="1:4" x14ac:dyDescent="0.25">
      <c r="A2363" s="93"/>
      <c r="B2363" s="18" t="s">
        <v>271</v>
      </c>
      <c r="C2363" s="12" t="s">
        <v>1305</v>
      </c>
      <c r="D2363" s="33">
        <f>SUM(D2335:D2362)</f>
        <v>0</v>
      </c>
    </row>
    <row r="2364" spans="1:4" x14ac:dyDescent="0.25">
      <c r="A2364" s="92" t="s">
        <v>119</v>
      </c>
      <c r="B2364" s="19"/>
      <c r="C2364" s="75"/>
      <c r="D2364" s="33"/>
    </row>
    <row r="2365" spans="1:4" ht="25.5" x14ac:dyDescent="0.25">
      <c r="A2365" s="93" t="s">
        <v>157</v>
      </c>
      <c r="B2365" s="19">
        <v>1</v>
      </c>
      <c r="C2365" s="76"/>
      <c r="D2365" s="33" t="str">
        <f t="shared" ref="D2365:D2369" si="155">IF(C2365="","à renseigner",B2365*C2365)</f>
        <v>à renseigner</v>
      </c>
    </row>
    <row r="2366" spans="1:4" x14ac:dyDescent="0.25">
      <c r="A2366" s="93" t="s">
        <v>158</v>
      </c>
      <c r="B2366" s="19">
        <v>1</v>
      </c>
      <c r="C2366" s="76"/>
      <c r="D2366" s="33" t="str">
        <f t="shared" si="155"/>
        <v>à renseigner</v>
      </c>
    </row>
    <row r="2367" spans="1:4" ht="25.5" x14ac:dyDescent="0.25">
      <c r="A2367" s="93" t="s">
        <v>159</v>
      </c>
      <c r="B2367" s="19">
        <v>1</v>
      </c>
      <c r="C2367" s="76"/>
      <c r="D2367" s="33" t="str">
        <f t="shared" si="155"/>
        <v>à renseigner</v>
      </c>
    </row>
    <row r="2368" spans="1:4" x14ac:dyDescent="0.25">
      <c r="A2368" s="93" t="s">
        <v>160</v>
      </c>
      <c r="B2368" s="19">
        <v>1</v>
      </c>
      <c r="C2368" s="76"/>
      <c r="D2368" s="33" t="str">
        <f t="shared" si="155"/>
        <v>à renseigner</v>
      </c>
    </row>
    <row r="2369" spans="1:4" ht="25.5" x14ac:dyDescent="0.25">
      <c r="A2369" s="93" t="s">
        <v>161</v>
      </c>
      <c r="B2369" s="19">
        <v>1</v>
      </c>
      <c r="C2369" s="76"/>
      <c r="D2369" s="33" t="str">
        <f t="shared" si="155"/>
        <v>à renseigner</v>
      </c>
    </row>
    <row r="2370" spans="1:4" x14ac:dyDescent="0.25">
      <c r="A2370" s="93"/>
      <c r="B2370" s="18" t="s">
        <v>271</v>
      </c>
      <c r="C2370" s="12" t="s">
        <v>1323</v>
      </c>
      <c r="D2370" s="33">
        <f>SUM(D2365:D2369)</f>
        <v>0</v>
      </c>
    </row>
    <row r="2371" spans="1:4" ht="15.75" thickBot="1" x14ac:dyDescent="0.3">
      <c r="A2371" s="93"/>
      <c r="B2371" s="18" t="s">
        <v>163</v>
      </c>
      <c r="C2371" s="8" t="s">
        <v>1399</v>
      </c>
      <c r="D2371" s="33">
        <f>D2327+D2333+D2363+D2370</f>
        <v>0</v>
      </c>
    </row>
    <row r="2372" spans="1:4" ht="16.5" thickBot="1" x14ac:dyDescent="0.3">
      <c r="A2372" s="96"/>
      <c r="B2372" s="9" t="s">
        <v>1400</v>
      </c>
      <c r="C2372" s="10">
        <v>17</v>
      </c>
      <c r="D2372" s="35">
        <f>D2318+D2371</f>
        <v>0</v>
      </c>
    </row>
    <row r="2373" spans="1:4" x14ac:dyDescent="0.25">
      <c r="A2373" s="92"/>
      <c r="B2373" s="49"/>
      <c r="C2373" s="75"/>
      <c r="D2373" s="33"/>
    </row>
    <row r="2374" spans="1:4" ht="15.75" x14ac:dyDescent="0.25">
      <c r="A2374" s="45" t="s">
        <v>1401</v>
      </c>
      <c r="B2374" s="49"/>
      <c r="C2374" s="75"/>
      <c r="D2374" s="33"/>
    </row>
    <row r="2375" spans="1:4" x14ac:dyDescent="0.25">
      <c r="A2375" s="92" t="s">
        <v>1402</v>
      </c>
      <c r="B2375" s="19"/>
      <c r="C2375" s="75"/>
      <c r="D2375" s="33"/>
    </row>
    <row r="2376" spans="1:4" x14ac:dyDescent="0.25">
      <c r="A2376" s="93" t="s">
        <v>1403</v>
      </c>
      <c r="B2376" s="19">
        <v>1</v>
      </c>
      <c r="C2376" s="76"/>
      <c r="D2376" s="33" t="str">
        <f t="shared" ref="D2376:D2407" si="156">IF(C2376="","à renseigner",B2376*C2376)</f>
        <v>à renseigner</v>
      </c>
    </row>
    <row r="2377" spans="1:4" x14ac:dyDescent="0.25">
      <c r="A2377" s="93" t="s">
        <v>1404</v>
      </c>
      <c r="B2377" s="19">
        <v>9</v>
      </c>
      <c r="C2377" s="76"/>
      <c r="D2377" s="33" t="str">
        <f t="shared" si="156"/>
        <v>à renseigner</v>
      </c>
    </row>
    <row r="2378" spans="1:4" x14ac:dyDescent="0.25">
      <c r="A2378" s="92" t="s">
        <v>1405</v>
      </c>
      <c r="B2378" s="19"/>
      <c r="C2378" s="75"/>
      <c r="D2378" s="33"/>
    </row>
    <row r="2379" spans="1:4" x14ac:dyDescent="0.25">
      <c r="A2379" s="93" t="s">
        <v>1406</v>
      </c>
      <c r="B2379" s="19">
        <v>1</v>
      </c>
      <c r="C2379" s="76"/>
      <c r="D2379" s="33" t="str">
        <f t="shared" si="156"/>
        <v>à renseigner</v>
      </c>
    </row>
    <row r="2380" spans="1:4" x14ac:dyDescent="0.25">
      <c r="A2380" s="93" t="s">
        <v>1407</v>
      </c>
      <c r="B2380" s="19">
        <v>7</v>
      </c>
      <c r="C2380" s="76"/>
      <c r="D2380" s="33" t="str">
        <f t="shared" si="156"/>
        <v>à renseigner</v>
      </c>
    </row>
    <row r="2381" spans="1:4" x14ac:dyDescent="0.25">
      <c r="A2381" s="92" t="s">
        <v>1408</v>
      </c>
      <c r="B2381" s="19"/>
      <c r="C2381" s="75"/>
      <c r="D2381" s="33"/>
    </row>
    <row r="2382" spans="1:4" x14ac:dyDescent="0.25">
      <c r="A2382" s="93" t="s">
        <v>1407</v>
      </c>
      <c r="B2382" s="19">
        <v>16</v>
      </c>
      <c r="C2382" s="76"/>
      <c r="D2382" s="33" t="str">
        <f t="shared" si="156"/>
        <v>à renseigner</v>
      </c>
    </row>
    <row r="2383" spans="1:4" x14ac:dyDescent="0.25">
      <c r="A2383" s="92" t="s">
        <v>1409</v>
      </c>
      <c r="B2383" s="19"/>
      <c r="C2383" s="75"/>
      <c r="D2383" s="33"/>
    </row>
    <row r="2384" spans="1:4" x14ac:dyDescent="0.25">
      <c r="A2384" s="93" t="s">
        <v>1407</v>
      </c>
      <c r="B2384" s="19">
        <v>16</v>
      </c>
      <c r="C2384" s="76"/>
      <c r="D2384" s="33" t="str">
        <f t="shared" si="156"/>
        <v>à renseigner</v>
      </c>
    </row>
    <row r="2385" spans="1:4" x14ac:dyDescent="0.25">
      <c r="A2385" s="92" t="s">
        <v>1410</v>
      </c>
      <c r="B2385" s="19"/>
      <c r="C2385" s="75"/>
      <c r="D2385" s="33"/>
    </row>
    <row r="2386" spans="1:4" x14ac:dyDescent="0.25">
      <c r="A2386" s="93" t="s">
        <v>1407</v>
      </c>
      <c r="B2386" s="19">
        <v>12</v>
      </c>
      <c r="C2386" s="76"/>
      <c r="D2386" s="33" t="str">
        <f t="shared" si="156"/>
        <v>à renseigner</v>
      </c>
    </row>
    <row r="2387" spans="1:4" x14ac:dyDescent="0.25">
      <c r="A2387" s="93" t="s">
        <v>1411</v>
      </c>
      <c r="B2387" s="19">
        <v>1</v>
      </c>
      <c r="C2387" s="76"/>
      <c r="D2387" s="33" t="str">
        <f t="shared" si="156"/>
        <v>à renseigner</v>
      </c>
    </row>
    <row r="2388" spans="1:4" x14ac:dyDescent="0.25">
      <c r="A2388" s="93" t="s">
        <v>1412</v>
      </c>
      <c r="B2388" s="19">
        <v>2</v>
      </c>
      <c r="C2388" s="76"/>
      <c r="D2388" s="33" t="str">
        <f t="shared" si="156"/>
        <v>à renseigner</v>
      </c>
    </row>
    <row r="2389" spans="1:4" x14ac:dyDescent="0.25">
      <c r="A2389" s="93" t="s">
        <v>1413</v>
      </c>
      <c r="B2389" s="19">
        <v>1</v>
      </c>
      <c r="C2389" s="76"/>
      <c r="D2389" s="33" t="str">
        <f t="shared" si="156"/>
        <v>à renseigner</v>
      </c>
    </row>
    <row r="2390" spans="1:4" x14ac:dyDescent="0.25">
      <c r="A2390" s="93" t="s">
        <v>538</v>
      </c>
      <c r="B2390" s="19">
        <v>65</v>
      </c>
      <c r="C2390" s="76"/>
      <c r="D2390" s="33" t="str">
        <f t="shared" si="156"/>
        <v>à renseigner</v>
      </c>
    </row>
    <row r="2391" spans="1:4" x14ac:dyDescent="0.25">
      <c r="A2391" s="93" t="s">
        <v>1370</v>
      </c>
      <c r="B2391" s="19">
        <v>65</v>
      </c>
      <c r="C2391" s="76"/>
      <c r="D2391" s="33" t="str">
        <f t="shared" si="156"/>
        <v>à renseigner</v>
      </c>
    </row>
    <row r="2392" spans="1:4" x14ac:dyDescent="0.25">
      <c r="A2392" s="92" t="s">
        <v>1414</v>
      </c>
      <c r="B2392" s="19"/>
      <c r="C2392" s="75"/>
      <c r="D2392" s="33"/>
    </row>
    <row r="2393" spans="1:4" x14ac:dyDescent="0.25">
      <c r="A2393" s="93" t="s">
        <v>1407</v>
      </c>
      <c r="B2393" s="19">
        <v>17</v>
      </c>
      <c r="C2393" s="76"/>
      <c r="D2393" s="33" t="str">
        <f t="shared" si="156"/>
        <v>à renseigner</v>
      </c>
    </row>
    <row r="2394" spans="1:4" x14ac:dyDescent="0.25">
      <c r="A2394" s="92" t="s">
        <v>1415</v>
      </c>
      <c r="B2394" s="19"/>
      <c r="C2394" s="75"/>
      <c r="D2394" s="33"/>
    </row>
    <row r="2395" spans="1:4" x14ac:dyDescent="0.25">
      <c r="A2395" s="93" t="s">
        <v>1407</v>
      </c>
      <c r="B2395" s="19">
        <v>17</v>
      </c>
      <c r="C2395" s="76"/>
      <c r="D2395" s="33" t="str">
        <f t="shared" si="156"/>
        <v>à renseigner</v>
      </c>
    </row>
    <row r="2396" spans="1:4" x14ac:dyDescent="0.25">
      <c r="A2396" s="93" t="s">
        <v>1411</v>
      </c>
      <c r="B2396" s="19">
        <v>1</v>
      </c>
      <c r="C2396" s="76"/>
      <c r="D2396" s="33" t="str">
        <f t="shared" si="156"/>
        <v>à renseigner</v>
      </c>
    </row>
    <row r="2397" spans="1:4" x14ac:dyDescent="0.25">
      <c r="A2397" s="92" t="s">
        <v>1416</v>
      </c>
      <c r="B2397" s="19"/>
      <c r="C2397" s="75"/>
      <c r="D2397" s="33"/>
    </row>
    <row r="2398" spans="1:4" x14ac:dyDescent="0.25">
      <c r="A2398" s="93" t="s">
        <v>1417</v>
      </c>
      <c r="B2398" s="19">
        <v>1</v>
      </c>
      <c r="C2398" s="76"/>
      <c r="D2398" s="33" t="str">
        <f t="shared" si="156"/>
        <v>à renseigner</v>
      </c>
    </row>
    <row r="2399" spans="1:4" x14ac:dyDescent="0.25">
      <c r="A2399" s="93" t="s">
        <v>1418</v>
      </c>
      <c r="B2399" s="19">
        <v>1</v>
      </c>
      <c r="C2399" s="76"/>
      <c r="D2399" s="33" t="str">
        <f t="shared" si="156"/>
        <v>à renseigner</v>
      </c>
    </row>
    <row r="2400" spans="1:4" x14ac:dyDescent="0.25">
      <c r="A2400" s="92" t="s">
        <v>1419</v>
      </c>
      <c r="B2400" s="19"/>
      <c r="C2400" s="75"/>
      <c r="D2400" s="33"/>
    </row>
    <row r="2401" spans="1:4" x14ac:dyDescent="0.25">
      <c r="A2401" s="93" t="s">
        <v>1407</v>
      </c>
      <c r="B2401" s="19">
        <v>16</v>
      </c>
      <c r="C2401" s="76"/>
      <c r="D2401" s="33" t="str">
        <f t="shared" si="156"/>
        <v>à renseigner</v>
      </c>
    </row>
    <row r="2402" spans="1:4" x14ac:dyDescent="0.25">
      <c r="A2402" s="92" t="s">
        <v>1420</v>
      </c>
      <c r="B2402" s="19"/>
      <c r="C2402" s="75"/>
      <c r="D2402" s="33"/>
    </row>
    <row r="2403" spans="1:4" x14ac:dyDescent="0.25">
      <c r="A2403" s="93" t="s">
        <v>1407</v>
      </c>
      <c r="B2403" s="19">
        <v>6</v>
      </c>
      <c r="C2403" s="76"/>
      <c r="D2403" s="33" t="str">
        <f t="shared" si="156"/>
        <v>à renseigner</v>
      </c>
    </row>
    <row r="2404" spans="1:4" x14ac:dyDescent="0.25">
      <c r="A2404" s="93" t="s">
        <v>538</v>
      </c>
      <c r="B2404" s="19">
        <v>59</v>
      </c>
      <c r="C2404" s="76"/>
      <c r="D2404" s="33" t="str">
        <f t="shared" si="156"/>
        <v>à renseigner</v>
      </c>
    </row>
    <row r="2405" spans="1:4" x14ac:dyDescent="0.25">
      <c r="A2405" s="93" t="s">
        <v>1370</v>
      </c>
      <c r="B2405" s="19">
        <v>59</v>
      </c>
      <c r="C2405" s="76"/>
      <c r="D2405" s="33" t="str">
        <f t="shared" si="156"/>
        <v>à renseigner</v>
      </c>
    </row>
    <row r="2406" spans="1:4" x14ac:dyDescent="0.25">
      <c r="A2406" s="92" t="s">
        <v>1421</v>
      </c>
      <c r="B2406" s="19"/>
      <c r="C2406" s="75"/>
      <c r="D2406" s="33"/>
    </row>
    <row r="2407" spans="1:4" x14ac:dyDescent="0.25">
      <c r="A2407" s="93" t="s">
        <v>1422</v>
      </c>
      <c r="B2407" s="19">
        <v>9</v>
      </c>
      <c r="C2407" s="76"/>
      <c r="D2407" s="33" t="str">
        <f t="shared" si="156"/>
        <v>à renseigner</v>
      </c>
    </row>
    <row r="2408" spans="1:4" x14ac:dyDescent="0.25">
      <c r="A2408" s="93"/>
      <c r="B2408" s="18" t="s">
        <v>29</v>
      </c>
      <c r="C2408" s="12" t="s">
        <v>1423</v>
      </c>
      <c r="D2408" s="33">
        <f>SUM(D2376:D2407)</f>
        <v>0</v>
      </c>
    </row>
    <row r="2409" spans="1:4" x14ac:dyDescent="0.25">
      <c r="A2409" s="92" t="s">
        <v>1424</v>
      </c>
      <c r="B2409" s="19"/>
      <c r="C2409" s="75"/>
      <c r="D2409" s="33"/>
    </row>
    <row r="2410" spans="1:4" x14ac:dyDescent="0.25">
      <c r="A2410" s="93" t="s">
        <v>1425</v>
      </c>
      <c r="B2410" s="19">
        <v>1</v>
      </c>
      <c r="C2410" s="76"/>
      <c r="D2410" s="33" t="str">
        <f t="shared" ref="D2410:D2431" si="157">IF(C2410="","à renseigner",B2410*C2410)</f>
        <v>à renseigner</v>
      </c>
    </row>
    <row r="2411" spans="1:4" x14ac:dyDescent="0.25">
      <c r="A2411" s="92" t="s">
        <v>1426</v>
      </c>
      <c r="B2411" s="19"/>
      <c r="C2411" s="75"/>
      <c r="D2411" s="33"/>
    </row>
    <row r="2412" spans="1:4" x14ac:dyDescent="0.25">
      <c r="A2412" s="93" t="s">
        <v>1425</v>
      </c>
      <c r="B2412" s="19">
        <v>1</v>
      </c>
      <c r="C2412" s="76"/>
      <c r="D2412" s="33" t="str">
        <f t="shared" si="157"/>
        <v>à renseigner</v>
      </c>
    </row>
    <row r="2413" spans="1:4" x14ac:dyDescent="0.25">
      <c r="A2413" s="92" t="s">
        <v>1427</v>
      </c>
      <c r="B2413" s="19"/>
      <c r="C2413" s="75"/>
      <c r="D2413" s="33"/>
    </row>
    <row r="2414" spans="1:4" x14ac:dyDescent="0.25">
      <c r="A2414" s="93" t="s">
        <v>1428</v>
      </c>
      <c r="B2414" s="19">
        <v>1</v>
      </c>
      <c r="C2414" s="76"/>
      <c r="D2414" s="33" t="str">
        <f t="shared" si="157"/>
        <v>à renseigner</v>
      </c>
    </row>
    <row r="2415" spans="1:4" x14ac:dyDescent="0.25">
      <c r="A2415" s="93" t="s">
        <v>333</v>
      </c>
      <c r="B2415" s="19">
        <v>1</v>
      </c>
      <c r="C2415" s="76"/>
      <c r="D2415" s="33" t="str">
        <f t="shared" si="157"/>
        <v>à renseigner</v>
      </c>
    </row>
    <row r="2416" spans="1:4" x14ac:dyDescent="0.25">
      <c r="A2416" s="93" t="s">
        <v>1429</v>
      </c>
      <c r="B2416" s="19">
        <v>1</v>
      </c>
      <c r="C2416" s="76"/>
      <c r="D2416" s="33" t="str">
        <f t="shared" si="157"/>
        <v>à renseigner</v>
      </c>
    </row>
    <row r="2417" spans="1:4" x14ac:dyDescent="0.25">
      <c r="A2417" s="93" t="s">
        <v>1333</v>
      </c>
      <c r="B2417" s="19">
        <v>1</v>
      </c>
      <c r="C2417" s="76"/>
      <c r="D2417" s="33" t="str">
        <f t="shared" si="157"/>
        <v>à renseigner</v>
      </c>
    </row>
    <row r="2418" spans="1:4" x14ac:dyDescent="0.25">
      <c r="A2418" s="93" t="s">
        <v>538</v>
      </c>
      <c r="B2418" s="19">
        <v>1</v>
      </c>
      <c r="C2418" s="76"/>
      <c r="D2418" s="33" t="str">
        <f t="shared" si="157"/>
        <v>à renseigner</v>
      </c>
    </row>
    <row r="2419" spans="1:4" x14ac:dyDescent="0.25">
      <c r="A2419" s="92" t="s">
        <v>1430</v>
      </c>
      <c r="B2419" s="19"/>
      <c r="C2419" s="75"/>
      <c r="D2419" s="33"/>
    </row>
    <row r="2420" spans="1:4" x14ac:dyDescent="0.25">
      <c r="A2420" s="93" t="s">
        <v>1431</v>
      </c>
      <c r="B2420" s="19">
        <v>1</v>
      </c>
      <c r="C2420" s="76"/>
      <c r="D2420" s="33" t="str">
        <f t="shared" si="157"/>
        <v>à renseigner</v>
      </c>
    </row>
    <row r="2421" spans="1:4" x14ac:dyDescent="0.25">
      <c r="A2421" s="93" t="s">
        <v>262</v>
      </c>
      <c r="B2421" s="19">
        <v>1</v>
      </c>
      <c r="C2421" s="76"/>
      <c r="D2421" s="33" t="str">
        <f t="shared" si="157"/>
        <v>à renseigner</v>
      </c>
    </row>
    <row r="2422" spans="1:4" x14ac:dyDescent="0.25">
      <c r="A2422" s="93" t="s">
        <v>538</v>
      </c>
      <c r="B2422" s="19">
        <v>1</v>
      </c>
      <c r="C2422" s="76"/>
      <c r="D2422" s="33" t="str">
        <f t="shared" si="157"/>
        <v>à renseigner</v>
      </c>
    </row>
    <row r="2423" spans="1:4" x14ac:dyDescent="0.25">
      <c r="A2423" s="92" t="s">
        <v>1432</v>
      </c>
      <c r="B2423" s="19"/>
      <c r="C2423" s="75"/>
      <c r="D2423" s="33"/>
    </row>
    <row r="2424" spans="1:4" x14ac:dyDescent="0.25">
      <c r="A2424" s="93" t="s">
        <v>1433</v>
      </c>
      <c r="B2424" s="19">
        <v>1</v>
      </c>
      <c r="C2424" s="76"/>
      <c r="D2424" s="33" t="str">
        <f t="shared" si="157"/>
        <v>à renseigner</v>
      </c>
    </row>
    <row r="2425" spans="1:4" x14ac:dyDescent="0.25">
      <c r="A2425" s="93" t="s">
        <v>1434</v>
      </c>
      <c r="B2425" s="19">
        <v>1</v>
      </c>
      <c r="C2425" s="76"/>
      <c r="D2425" s="33" t="str">
        <f t="shared" si="157"/>
        <v>à renseigner</v>
      </c>
    </row>
    <row r="2426" spans="1:4" x14ac:dyDescent="0.25">
      <c r="A2426" s="93" t="s">
        <v>1435</v>
      </c>
      <c r="B2426" s="19">
        <v>1</v>
      </c>
      <c r="C2426" s="76"/>
      <c r="D2426" s="33" t="str">
        <f t="shared" si="157"/>
        <v>à renseigner</v>
      </c>
    </row>
    <row r="2427" spans="1:4" x14ac:dyDescent="0.25">
      <c r="A2427" s="92" t="s">
        <v>1436</v>
      </c>
      <c r="B2427" s="19"/>
      <c r="C2427" s="75"/>
      <c r="D2427" s="33"/>
    </row>
    <row r="2428" spans="1:4" x14ac:dyDescent="0.25">
      <c r="A2428" s="93" t="s">
        <v>1437</v>
      </c>
      <c r="B2428" s="19">
        <v>1</v>
      </c>
      <c r="C2428" s="76"/>
      <c r="D2428" s="33" t="str">
        <f t="shared" si="157"/>
        <v>à renseigner</v>
      </c>
    </row>
    <row r="2429" spans="1:4" x14ac:dyDescent="0.25">
      <c r="A2429" s="93" t="s">
        <v>1438</v>
      </c>
      <c r="B2429" s="19">
        <v>1</v>
      </c>
      <c r="C2429" s="76"/>
      <c r="D2429" s="33" t="str">
        <f t="shared" si="157"/>
        <v>à renseigner</v>
      </c>
    </row>
    <row r="2430" spans="1:4" x14ac:dyDescent="0.25">
      <c r="A2430" s="93" t="s">
        <v>369</v>
      </c>
      <c r="B2430" s="19">
        <v>1</v>
      </c>
      <c r="C2430" s="76"/>
      <c r="D2430" s="33" t="str">
        <f t="shared" si="157"/>
        <v>à renseigner</v>
      </c>
    </row>
    <row r="2431" spans="1:4" x14ac:dyDescent="0.25">
      <c r="A2431" s="93" t="s">
        <v>538</v>
      </c>
      <c r="B2431" s="19">
        <v>1</v>
      </c>
      <c r="C2431" s="76"/>
      <c r="D2431" s="33" t="str">
        <f t="shared" si="157"/>
        <v>à renseigner</v>
      </c>
    </row>
    <row r="2432" spans="1:4" x14ac:dyDescent="0.25">
      <c r="A2432" s="93"/>
      <c r="B2432" s="18" t="s">
        <v>29</v>
      </c>
      <c r="C2432" s="12" t="s">
        <v>1439</v>
      </c>
      <c r="D2432" s="33">
        <f>SUM(D2410:D2431)</f>
        <v>0</v>
      </c>
    </row>
    <row r="2433" spans="1:4" x14ac:dyDescent="0.25">
      <c r="A2433" s="92" t="s">
        <v>1440</v>
      </c>
      <c r="B2433" s="19"/>
      <c r="C2433" s="75"/>
      <c r="D2433" s="33"/>
    </row>
    <row r="2434" spans="1:4" x14ac:dyDescent="0.25">
      <c r="A2434" s="93" t="s">
        <v>1441</v>
      </c>
      <c r="B2434" s="19">
        <v>4</v>
      </c>
      <c r="C2434" s="76"/>
      <c r="D2434" s="33" t="str">
        <f t="shared" ref="D2434:D2452" si="158">IF(C2434="","à renseigner",B2434*C2434)</f>
        <v>à renseigner</v>
      </c>
    </row>
    <row r="2435" spans="1:4" x14ac:dyDescent="0.25">
      <c r="A2435" s="93" t="s">
        <v>1442</v>
      </c>
      <c r="B2435" s="19">
        <v>2</v>
      </c>
      <c r="C2435" s="76"/>
      <c r="D2435" s="33" t="str">
        <f t="shared" si="158"/>
        <v>à renseigner</v>
      </c>
    </row>
    <row r="2436" spans="1:4" x14ac:dyDescent="0.25">
      <c r="A2436" s="92" t="s">
        <v>1443</v>
      </c>
      <c r="B2436" s="19"/>
      <c r="C2436" s="75"/>
      <c r="D2436" s="33"/>
    </row>
    <row r="2437" spans="1:4" x14ac:dyDescent="0.25">
      <c r="A2437" s="93" t="s">
        <v>1444</v>
      </c>
      <c r="B2437" s="19">
        <v>1</v>
      </c>
      <c r="C2437" s="76"/>
      <c r="D2437" s="33" t="str">
        <f t="shared" si="158"/>
        <v>à renseigner</v>
      </c>
    </row>
    <row r="2438" spans="1:4" x14ac:dyDescent="0.25">
      <c r="A2438" s="93" t="s">
        <v>1445</v>
      </c>
      <c r="B2438" s="19">
        <v>1</v>
      </c>
      <c r="C2438" s="76"/>
      <c r="D2438" s="33" t="str">
        <f t="shared" si="158"/>
        <v>à renseigner</v>
      </c>
    </row>
    <row r="2439" spans="1:4" x14ac:dyDescent="0.25">
      <c r="A2439" s="93" t="s">
        <v>1446</v>
      </c>
      <c r="B2439" s="19">
        <v>1</v>
      </c>
      <c r="C2439" s="76"/>
      <c r="D2439" s="33" t="str">
        <f t="shared" si="158"/>
        <v>à renseigner</v>
      </c>
    </row>
    <row r="2440" spans="1:4" x14ac:dyDescent="0.25">
      <c r="A2440" s="93" t="s">
        <v>1447</v>
      </c>
      <c r="B2440" s="19">
        <v>1</v>
      </c>
      <c r="C2440" s="76"/>
      <c r="D2440" s="33" t="str">
        <f t="shared" si="158"/>
        <v>à renseigner</v>
      </c>
    </row>
    <row r="2441" spans="1:4" x14ac:dyDescent="0.25">
      <c r="A2441" s="93" t="s">
        <v>1448</v>
      </c>
      <c r="B2441" s="19">
        <v>1</v>
      </c>
      <c r="C2441" s="76"/>
      <c r="D2441" s="33" t="str">
        <f t="shared" si="158"/>
        <v>à renseigner</v>
      </c>
    </row>
    <row r="2442" spans="1:4" x14ac:dyDescent="0.25">
      <c r="A2442" s="93" t="s">
        <v>1449</v>
      </c>
      <c r="B2442" s="19">
        <v>1</v>
      </c>
      <c r="C2442" s="76"/>
      <c r="D2442" s="33" t="str">
        <f t="shared" si="158"/>
        <v>à renseigner</v>
      </c>
    </row>
    <row r="2443" spans="1:4" x14ac:dyDescent="0.25">
      <c r="A2443" s="92" t="s">
        <v>1410</v>
      </c>
      <c r="B2443" s="19"/>
      <c r="C2443" s="75"/>
      <c r="D2443" s="33"/>
    </row>
    <row r="2444" spans="1:4" x14ac:dyDescent="0.25">
      <c r="A2444" s="93" t="s">
        <v>1444</v>
      </c>
      <c r="B2444" s="19">
        <v>1</v>
      </c>
      <c r="C2444" s="76"/>
      <c r="D2444" s="33" t="str">
        <f t="shared" si="158"/>
        <v>à renseigner</v>
      </c>
    </row>
    <row r="2445" spans="1:4" x14ac:dyDescent="0.25">
      <c r="A2445" s="93" t="s">
        <v>1450</v>
      </c>
      <c r="B2445" s="19">
        <v>1</v>
      </c>
      <c r="C2445" s="76"/>
      <c r="D2445" s="33" t="str">
        <f t="shared" si="158"/>
        <v>à renseigner</v>
      </c>
    </row>
    <row r="2446" spans="1:4" x14ac:dyDescent="0.25">
      <c r="A2446" s="93" t="s">
        <v>1451</v>
      </c>
      <c r="B2446" s="19">
        <v>1</v>
      </c>
      <c r="C2446" s="76"/>
      <c r="D2446" s="33" t="str">
        <f t="shared" si="158"/>
        <v>à renseigner</v>
      </c>
    </row>
    <row r="2447" spans="1:4" x14ac:dyDescent="0.25">
      <c r="A2447" s="93" t="s">
        <v>1452</v>
      </c>
      <c r="B2447" s="19">
        <v>1</v>
      </c>
      <c r="C2447" s="76"/>
      <c r="D2447" s="33" t="str">
        <f t="shared" si="158"/>
        <v>à renseigner</v>
      </c>
    </row>
    <row r="2448" spans="1:4" x14ac:dyDescent="0.25">
      <c r="A2448" s="92" t="s">
        <v>1453</v>
      </c>
      <c r="B2448" s="19"/>
      <c r="C2448" s="75"/>
      <c r="D2448" s="33"/>
    </row>
    <row r="2449" spans="1:4" x14ac:dyDescent="0.25">
      <c r="A2449" s="93" t="s">
        <v>1454</v>
      </c>
      <c r="B2449" s="19">
        <v>1</v>
      </c>
      <c r="C2449" s="76"/>
      <c r="D2449" s="33" t="str">
        <f t="shared" si="158"/>
        <v>à renseigner</v>
      </c>
    </row>
    <row r="2450" spans="1:4" x14ac:dyDescent="0.25">
      <c r="A2450" s="93" t="s">
        <v>1455</v>
      </c>
      <c r="B2450" s="19">
        <v>1</v>
      </c>
      <c r="C2450" s="76"/>
      <c r="D2450" s="33" t="str">
        <f t="shared" si="158"/>
        <v>à renseigner</v>
      </c>
    </row>
    <row r="2451" spans="1:4" x14ac:dyDescent="0.25">
      <c r="A2451" s="92" t="s">
        <v>1456</v>
      </c>
      <c r="B2451" s="19"/>
      <c r="C2451" s="75"/>
      <c r="D2451" s="33"/>
    </row>
    <row r="2452" spans="1:4" x14ac:dyDescent="0.25">
      <c r="A2452" s="93" t="s">
        <v>369</v>
      </c>
      <c r="B2452" s="19">
        <v>1</v>
      </c>
      <c r="C2452" s="76"/>
      <c r="D2452" s="33" t="str">
        <f t="shared" si="158"/>
        <v>à renseigner</v>
      </c>
    </row>
    <row r="2453" spans="1:4" x14ac:dyDescent="0.25">
      <c r="A2453" s="93"/>
      <c r="B2453" s="18" t="s">
        <v>29</v>
      </c>
      <c r="C2453" s="12" t="s">
        <v>1457</v>
      </c>
      <c r="D2453" s="33">
        <f>SUM(D2434:D2452)</f>
        <v>0</v>
      </c>
    </row>
    <row r="2454" spans="1:4" x14ac:dyDescent="0.25">
      <c r="A2454" s="92" t="s">
        <v>119</v>
      </c>
      <c r="B2454" s="19"/>
      <c r="C2454" s="75"/>
      <c r="D2454" s="33"/>
    </row>
    <row r="2455" spans="1:4" ht="25.5" x14ac:dyDescent="0.25">
      <c r="A2455" s="93" t="s">
        <v>120</v>
      </c>
      <c r="B2455" s="19">
        <v>1</v>
      </c>
      <c r="C2455" s="76"/>
      <c r="D2455" s="33" t="str">
        <f t="shared" ref="D2455:D2459" si="159">IF(C2455="","à renseigner",B2455*C2455)</f>
        <v>à renseigner</v>
      </c>
    </row>
    <row r="2456" spans="1:4" ht="25.5" x14ac:dyDescent="0.25">
      <c r="A2456" s="93" t="s">
        <v>121</v>
      </c>
      <c r="B2456" s="19">
        <v>1</v>
      </c>
      <c r="C2456" s="76"/>
      <c r="D2456" s="33" t="str">
        <f t="shared" si="159"/>
        <v>à renseigner</v>
      </c>
    </row>
    <row r="2457" spans="1:4" x14ac:dyDescent="0.25">
      <c r="A2457" s="93" t="s">
        <v>122</v>
      </c>
      <c r="B2457" s="19">
        <v>1</v>
      </c>
      <c r="C2457" s="76"/>
      <c r="D2457" s="33" t="str">
        <f t="shared" si="159"/>
        <v>à renseigner</v>
      </c>
    </row>
    <row r="2458" spans="1:4" x14ac:dyDescent="0.25">
      <c r="A2458" s="93" t="s">
        <v>123</v>
      </c>
      <c r="B2458" s="19">
        <v>1</v>
      </c>
      <c r="C2458" s="76"/>
      <c r="D2458" s="33" t="str">
        <f t="shared" si="159"/>
        <v>à renseigner</v>
      </c>
    </row>
    <row r="2459" spans="1:4" x14ac:dyDescent="0.25">
      <c r="A2459" s="93" t="s">
        <v>124</v>
      </c>
      <c r="B2459" s="19">
        <v>1</v>
      </c>
      <c r="C2459" s="76"/>
      <c r="D2459" s="33" t="str">
        <f t="shared" si="159"/>
        <v>à renseigner</v>
      </c>
    </row>
    <row r="2460" spans="1:4" x14ac:dyDescent="0.25">
      <c r="A2460" s="93"/>
      <c r="B2460" s="18" t="s">
        <v>29</v>
      </c>
      <c r="C2460" s="12" t="s">
        <v>1458</v>
      </c>
      <c r="D2460" s="33">
        <f>SUM(D2455:D2459)</f>
        <v>0</v>
      </c>
    </row>
    <row r="2461" spans="1:4" x14ac:dyDescent="0.25">
      <c r="A2461" s="93"/>
      <c r="B2461" s="18" t="s">
        <v>126</v>
      </c>
      <c r="C2461" s="8" t="s">
        <v>1540</v>
      </c>
      <c r="D2461" s="33">
        <f>D2408+D2432+D2453+D2460</f>
        <v>0</v>
      </c>
    </row>
    <row r="2462" spans="1:4" x14ac:dyDescent="0.25">
      <c r="A2462" s="92" t="s">
        <v>1459</v>
      </c>
      <c r="B2462" s="19"/>
      <c r="C2462" s="75"/>
      <c r="D2462" s="33"/>
    </row>
    <row r="2463" spans="1:4" x14ac:dyDescent="0.25">
      <c r="A2463" s="93" t="s">
        <v>1460</v>
      </c>
      <c r="B2463" s="19">
        <v>8</v>
      </c>
      <c r="C2463" s="76"/>
      <c r="D2463" s="33" t="str">
        <f t="shared" ref="D2463" si="160">IF(C2463="","à renseigner",B2463*C2463)</f>
        <v>à renseigner</v>
      </c>
    </row>
    <row r="2464" spans="1:4" x14ac:dyDescent="0.25">
      <c r="A2464" s="93"/>
      <c r="B2464" s="18" t="s">
        <v>271</v>
      </c>
      <c r="C2464" s="12" t="s">
        <v>1423</v>
      </c>
      <c r="D2464" s="33">
        <f>SUM(D2463)</f>
        <v>0</v>
      </c>
    </row>
    <row r="2465" spans="1:4" x14ac:dyDescent="0.25">
      <c r="A2465" s="92" t="s">
        <v>129</v>
      </c>
      <c r="B2465" s="49"/>
      <c r="C2465" s="75"/>
      <c r="D2465" s="33"/>
    </row>
    <row r="2466" spans="1:4" x14ac:dyDescent="0.25">
      <c r="A2466" s="92" t="s">
        <v>1461</v>
      </c>
      <c r="B2466" s="19"/>
      <c r="C2466" s="75"/>
      <c r="D2466" s="33"/>
    </row>
    <row r="2467" spans="1:4" x14ac:dyDescent="0.25">
      <c r="A2467" s="93" t="s">
        <v>1235</v>
      </c>
      <c r="B2467" s="19">
        <v>1</v>
      </c>
      <c r="C2467" s="76"/>
      <c r="D2467" s="33" t="str">
        <f t="shared" ref="D2467:D2523" si="161">IF(C2467="","à renseigner",B2467*C2467)</f>
        <v>à renseigner</v>
      </c>
    </row>
    <row r="2468" spans="1:4" x14ac:dyDescent="0.25">
      <c r="A2468" s="93" t="s">
        <v>273</v>
      </c>
      <c r="B2468" s="19">
        <v>5</v>
      </c>
      <c r="C2468" s="76"/>
      <c r="D2468" s="33" t="str">
        <f t="shared" si="161"/>
        <v>à renseigner</v>
      </c>
    </row>
    <row r="2469" spans="1:4" x14ac:dyDescent="0.25">
      <c r="A2469" s="93" t="s">
        <v>338</v>
      </c>
      <c r="B2469" s="19">
        <v>8</v>
      </c>
      <c r="C2469" s="76"/>
      <c r="D2469" s="33" t="str">
        <f t="shared" si="161"/>
        <v>à renseigner</v>
      </c>
    </row>
    <row r="2470" spans="1:4" x14ac:dyDescent="0.25">
      <c r="A2470" s="93" t="s">
        <v>1462</v>
      </c>
      <c r="B2470" s="19">
        <v>2</v>
      </c>
      <c r="C2470" s="76"/>
      <c r="D2470" s="33" t="str">
        <f t="shared" si="161"/>
        <v>à renseigner</v>
      </c>
    </row>
    <row r="2471" spans="1:4" x14ac:dyDescent="0.25">
      <c r="A2471" s="93" t="s">
        <v>1463</v>
      </c>
      <c r="B2471" s="19">
        <v>1</v>
      </c>
      <c r="C2471" s="76"/>
      <c r="D2471" s="33" t="str">
        <f t="shared" si="161"/>
        <v>à renseigner</v>
      </c>
    </row>
    <row r="2472" spans="1:4" x14ac:dyDescent="0.25">
      <c r="A2472" s="92" t="s">
        <v>1464</v>
      </c>
      <c r="B2472" s="19"/>
      <c r="C2472" s="75"/>
      <c r="D2472" s="33"/>
    </row>
    <row r="2473" spans="1:4" x14ac:dyDescent="0.25">
      <c r="A2473" s="93" t="s">
        <v>1235</v>
      </c>
      <c r="B2473" s="19">
        <v>1</v>
      </c>
      <c r="C2473" s="76"/>
      <c r="D2473" s="33" t="str">
        <f t="shared" si="161"/>
        <v>à renseigner</v>
      </c>
    </row>
    <row r="2474" spans="1:4" x14ac:dyDescent="0.25">
      <c r="A2474" s="93" t="s">
        <v>273</v>
      </c>
      <c r="B2474" s="19">
        <v>2</v>
      </c>
      <c r="C2474" s="76"/>
      <c r="D2474" s="33" t="str">
        <f t="shared" si="161"/>
        <v>à renseigner</v>
      </c>
    </row>
    <row r="2475" spans="1:4" x14ac:dyDescent="0.25">
      <c r="A2475" s="93" t="s">
        <v>338</v>
      </c>
      <c r="B2475" s="19">
        <v>2</v>
      </c>
      <c r="C2475" s="76"/>
      <c r="D2475" s="33" t="str">
        <f t="shared" si="161"/>
        <v>à renseigner</v>
      </c>
    </row>
    <row r="2476" spans="1:4" x14ac:dyDescent="0.25">
      <c r="A2476" s="93" t="s">
        <v>995</v>
      </c>
      <c r="B2476" s="19">
        <v>1</v>
      </c>
      <c r="C2476" s="76"/>
      <c r="D2476" s="33" t="str">
        <f t="shared" si="161"/>
        <v>à renseigner</v>
      </c>
    </row>
    <row r="2477" spans="1:4" x14ac:dyDescent="0.25">
      <c r="A2477" s="93" t="s">
        <v>1465</v>
      </c>
      <c r="B2477" s="19">
        <v>1</v>
      </c>
      <c r="C2477" s="76"/>
      <c r="D2477" s="33" t="str">
        <f t="shared" si="161"/>
        <v>à renseigner</v>
      </c>
    </row>
    <row r="2478" spans="1:4" x14ac:dyDescent="0.25">
      <c r="A2478" s="92" t="s">
        <v>1466</v>
      </c>
      <c r="B2478" s="19"/>
      <c r="C2478" s="75"/>
      <c r="D2478" s="33"/>
    </row>
    <row r="2479" spans="1:4" x14ac:dyDescent="0.25">
      <c r="A2479" s="93" t="s">
        <v>1235</v>
      </c>
      <c r="B2479" s="19">
        <v>1</v>
      </c>
      <c r="C2479" s="76"/>
      <c r="D2479" s="33" t="str">
        <f t="shared" si="161"/>
        <v>à renseigner</v>
      </c>
    </row>
    <row r="2480" spans="1:4" x14ac:dyDescent="0.25">
      <c r="A2480" s="93" t="s">
        <v>273</v>
      </c>
      <c r="B2480" s="19">
        <v>2</v>
      </c>
      <c r="C2480" s="76"/>
      <c r="D2480" s="33" t="str">
        <f t="shared" si="161"/>
        <v>à renseigner</v>
      </c>
    </row>
    <row r="2481" spans="1:4" x14ac:dyDescent="0.25">
      <c r="A2481" s="93" t="s">
        <v>338</v>
      </c>
      <c r="B2481" s="19">
        <v>2</v>
      </c>
      <c r="C2481" s="76"/>
      <c r="D2481" s="33" t="str">
        <f t="shared" si="161"/>
        <v>à renseigner</v>
      </c>
    </row>
    <row r="2482" spans="1:4" x14ac:dyDescent="0.25">
      <c r="A2482" s="93" t="s">
        <v>995</v>
      </c>
      <c r="B2482" s="19">
        <v>1</v>
      </c>
      <c r="C2482" s="76"/>
      <c r="D2482" s="33" t="str">
        <f t="shared" si="161"/>
        <v>à renseigner</v>
      </c>
    </row>
    <row r="2483" spans="1:4" x14ac:dyDescent="0.25">
      <c r="A2483" s="93" t="s">
        <v>1465</v>
      </c>
      <c r="B2483" s="19">
        <v>1</v>
      </c>
      <c r="C2483" s="76"/>
      <c r="D2483" s="33" t="str">
        <f t="shared" si="161"/>
        <v>à renseigner</v>
      </c>
    </row>
    <row r="2484" spans="1:4" x14ac:dyDescent="0.25">
      <c r="A2484" s="92" t="s">
        <v>1467</v>
      </c>
      <c r="B2484" s="19"/>
      <c r="C2484" s="75"/>
      <c r="D2484" s="33"/>
    </row>
    <row r="2485" spans="1:4" x14ac:dyDescent="0.25">
      <c r="A2485" s="93" t="s">
        <v>1235</v>
      </c>
      <c r="B2485" s="19">
        <v>1</v>
      </c>
      <c r="C2485" s="76"/>
      <c r="D2485" s="33" t="str">
        <f t="shared" si="161"/>
        <v>à renseigner</v>
      </c>
    </row>
    <row r="2486" spans="1:4" x14ac:dyDescent="0.25">
      <c r="A2486" s="93" t="s">
        <v>273</v>
      </c>
      <c r="B2486" s="19">
        <v>2</v>
      </c>
      <c r="C2486" s="76"/>
      <c r="D2486" s="33" t="str">
        <f t="shared" si="161"/>
        <v>à renseigner</v>
      </c>
    </row>
    <row r="2487" spans="1:4" x14ac:dyDescent="0.25">
      <c r="A2487" s="93" t="s">
        <v>338</v>
      </c>
      <c r="B2487" s="19">
        <v>2</v>
      </c>
      <c r="C2487" s="76"/>
      <c r="D2487" s="33" t="str">
        <f t="shared" si="161"/>
        <v>à renseigner</v>
      </c>
    </row>
    <row r="2488" spans="1:4" x14ac:dyDescent="0.25">
      <c r="A2488" s="93" t="s">
        <v>995</v>
      </c>
      <c r="B2488" s="19">
        <v>1</v>
      </c>
      <c r="C2488" s="76"/>
      <c r="D2488" s="33" t="str">
        <f t="shared" si="161"/>
        <v>à renseigner</v>
      </c>
    </row>
    <row r="2489" spans="1:4" x14ac:dyDescent="0.25">
      <c r="A2489" s="93" t="s">
        <v>1465</v>
      </c>
      <c r="B2489" s="19">
        <v>1</v>
      </c>
      <c r="C2489" s="76"/>
      <c r="D2489" s="33" t="str">
        <f t="shared" si="161"/>
        <v>à renseigner</v>
      </c>
    </row>
    <row r="2490" spans="1:4" x14ac:dyDescent="0.25">
      <c r="A2490" s="92" t="s">
        <v>1468</v>
      </c>
      <c r="B2490" s="19"/>
      <c r="C2490" s="75"/>
      <c r="D2490" s="33"/>
    </row>
    <row r="2491" spans="1:4" x14ac:dyDescent="0.25">
      <c r="A2491" s="93" t="s">
        <v>1235</v>
      </c>
      <c r="B2491" s="19">
        <v>1</v>
      </c>
      <c r="C2491" s="76"/>
      <c r="D2491" s="33" t="str">
        <f t="shared" si="161"/>
        <v>à renseigner</v>
      </c>
    </row>
    <row r="2492" spans="1:4" x14ac:dyDescent="0.25">
      <c r="A2492" s="93" t="s">
        <v>273</v>
      </c>
      <c r="B2492" s="19">
        <v>2</v>
      </c>
      <c r="C2492" s="76"/>
      <c r="D2492" s="33" t="str">
        <f t="shared" si="161"/>
        <v>à renseigner</v>
      </c>
    </row>
    <row r="2493" spans="1:4" x14ac:dyDescent="0.25">
      <c r="A2493" s="93" t="s">
        <v>338</v>
      </c>
      <c r="B2493" s="19">
        <v>2</v>
      </c>
      <c r="C2493" s="76"/>
      <c r="D2493" s="33" t="str">
        <f t="shared" si="161"/>
        <v>à renseigner</v>
      </c>
    </row>
    <row r="2494" spans="1:4" x14ac:dyDescent="0.25">
      <c r="A2494" s="93" t="s">
        <v>995</v>
      </c>
      <c r="B2494" s="19">
        <v>1</v>
      </c>
      <c r="C2494" s="76"/>
      <c r="D2494" s="33" t="str">
        <f t="shared" si="161"/>
        <v>à renseigner</v>
      </c>
    </row>
    <row r="2495" spans="1:4" x14ac:dyDescent="0.25">
      <c r="A2495" s="93" t="s">
        <v>1465</v>
      </c>
      <c r="B2495" s="19">
        <v>1</v>
      </c>
      <c r="C2495" s="76"/>
      <c r="D2495" s="33" t="str">
        <f t="shared" si="161"/>
        <v>à renseigner</v>
      </c>
    </row>
    <row r="2496" spans="1:4" x14ac:dyDescent="0.25">
      <c r="A2496" s="92" t="s">
        <v>1469</v>
      </c>
      <c r="B2496" s="19"/>
      <c r="C2496" s="75"/>
      <c r="D2496" s="33"/>
    </row>
    <row r="2497" spans="1:4" x14ac:dyDescent="0.25">
      <c r="A2497" s="93" t="s">
        <v>1235</v>
      </c>
      <c r="B2497" s="19">
        <v>1</v>
      </c>
      <c r="C2497" s="76"/>
      <c r="D2497" s="33" t="str">
        <f t="shared" si="161"/>
        <v>à renseigner</v>
      </c>
    </row>
    <row r="2498" spans="1:4" x14ac:dyDescent="0.25">
      <c r="A2498" s="93" t="s">
        <v>273</v>
      </c>
      <c r="B2498" s="19">
        <v>2</v>
      </c>
      <c r="C2498" s="76"/>
      <c r="D2498" s="33" t="str">
        <f t="shared" si="161"/>
        <v>à renseigner</v>
      </c>
    </row>
    <row r="2499" spans="1:4" x14ac:dyDescent="0.25">
      <c r="A2499" s="93" t="s">
        <v>338</v>
      </c>
      <c r="B2499" s="19">
        <v>2</v>
      </c>
      <c r="C2499" s="76"/>
      <c r="D2499" s="33" t="str">
        <f t="shared" si="161"/>
        <v>à renseigner</v>
      </c>
    </row>
    <row r="2500" spans="1:4" x14ac:dyDescent="0.25">
      <c r="A2500" s="93" t="s">
        <v>995</v>
      </c>
      <c r="B2500" s="19">
        <v>2</v>
      </c>
      <c r="C2500" s="76"/>
      <c r="D2500" s="33" t="str">
        <f t="shared" si="161"/>
        <v>à renseigner</v>
      </c>
    </row>
    <row r="2501" spans="1:4" x14ac:dyDescent="0.25">
      <c r="A2501" s="93" t="s">
        <v>1465</v>
      </c>
      <c r="B2501" s="19">
        <v>3</v>
      </c>
      <c r="C2501" s="76"/>
      <c r="D2501" s="33" t="str">
        <f t="shared" si="161"/>
        <v>à renseigner</v>
      </c>
    </row>
    <row r="2502" spans="1:4" x14ac:dyDescent="0.25">
      <c r="A2502" s="92" t="s">
        <v>1470</v>
      </c>
      <c r="B2502" s="19"/>
      <c r="C2502" s="75"/>
      <c r="D2502" s="33"/>
    </row>
    <row r="2503" spans="1:4" x14ac:dyDescent="0.25">
      <c r="A2503" s="93" t="s">
        <v>1235</v>
      </c>
      <c r="B2503" s="19">
        <v>1</v>
      </c>
      <c r="C2503" s="76"/>
      <c r="D2503" s="33" t="str">
        <f t="shared" si="161"/>
        <v>à renseigner</v>
      </c>
    </row>
    <row r="2504" spans="1:4" x14ac:dyDescent="0.25">
      <c r="A2504" s="93" t="s">
        <v>273</v>
      </c>
      <c r="B2504" s="19">
        <v>2</v>
      </c>
      <c r="C2504" s="76"/>
      <c r="D2504" s="33" t="str">
        <f t="shared" si="161"/>
        <v>à renseigner</v>
      </c>
    </row>
    <row r="2505" spans="1:4" x14ac:dyDescent="0.25">
      <c r="A2505" s="93" t="s">
        <v>338</v>
      </c>
      <c r="B2505" s="19">
        <v>3</v>
      </c>
      <c r="C2505" s="76"/>
      <c r="D2505" s="33" t="str">
        <f t="shared" si="161"/>
        <v>à renseigner</v>
      </c>
    </row>
    <row r="2506" spans="1:4" x14ac:dyDescent="0.25">
      <c r="A2506" s="93" t="s">
        <v>995</v>
      </c>
      <c r="B2506" s="19">
        <v>1</v>
      </c>
      <c r="C2506" s="76"/>
      <c r="D2506" s="33" t="str">
        <f t="shared" si="161"/>
        <v>à renseigner</v>
      </c>
    </row>
    <row r="2507" spans="1:4" x14ac:dyDescent="0.25">
      <c r="A2507" s="93" t="s">
        <v>1465</v>
      </c>
      <c r="B2507" s="19">
        <v>3</v>
      </c>
      <c r="C2507" s="76"/>
      <c r="D2507" s="33" t="str">
        <f t="shared" si="161"/>
        <v>à renseigner</v>
      </c>
    </row>
    <row r="2508" spans="1:4" x14ac:dyDescent="0.25">
      <c r="A2508" s="93" t="s">
        <v>1463</v>
      </c>
      <c r="B2508" s="19">
        <v>1</v>
      </c>
      <c r="C2508" s="76"/>
      <c r="D2508" s="33" t="str">
        <f t="shared" si="161"/>
        <v>à renseigner</v>
      </c>
    </row>
    <row r="2509" spans="1:4" x14ac:dyDescent="0.25">
      <c r="A2509" s="93" t="s">
        <v>1462</v>
      </c>
      <c r="B2509" s="19">
        <v>1</v>
      </c>
      <c r="C2509" s="76"/>
      <c r="D2509" s="33" t="str">
        <f t="shared" si="161"/>
        <v>à renseigner</v>
      </c>
    </row>
    <row r="2510" spans="1:4" x14ac:dyDescent="0.25">
      <c r="A2510" s="92" t="s">
        <v>1471</v>
      </c>
      <c r="B2510" s="19"/>
      <c r="C2510" s="75"/>
      <c r="D2510" s="33"/>
    </row>
    <row r="2511" spans="1:4" x14ac:dyDescent="0.25">
      <c r="A2511" s="93" t="s">
        <v>273</v>
      </c>
      <c r="B2511" s="19">
        <v>2</v>
      </c>
      <c r="C2511" s="76"/>
      <c r="D2511" s="33" t="str">
        <f t="shared" si="161"/>
        <v>à renseigner</v>
      </c>
    </row>
    <row r="2512" spans="1:4" x14ac:dyDescent="0.25">
      <c r="A2512" s="93" t="s">
        <v>338</v>
      </c>
      <c r="B2512" s="19">
        <v>3</v>
      </c>
      <c r="C2512" s="76"/>
      <c r="D2512" s="33" t="str">
        <f t="shared" si="161"/>
        <v>à renseigner</v>
      </c>
    </row>
    <row r="2513" spans="1:4" x14ac:dyDescent="0.25">
      <c r="A2513" s="93" t="s">
        <v>995</v>
      </c>
      <c r="B2513" s="19">
        <v>2</v>
      </c>
      <c r="C2513" s="76"/>
      <c r="D2513" s="33" t="str">
        <f t="shared" si="161"/>
        <v>à renseigner</v>
      </c>
    </row>
    <row r="2514" spans="1:4" x14ac:dyDescent="0.25">
      <c r="A2514" s="93" t="s">
        <v>1472</v>
      </c>
      <c r="B2514" s="19">
        <v>1</v>
      </c>
      <c r="C2514" s="76"/>
      <c r="D2514" s="33" t="str">
        <f t="shared" si="161"/>
        <v>à renseigner</v>
      </c>
    </row>
    <row r="2515" spans="1:4" x14ac:dyDescent="0.25">
      <c r="A2515" s="93" t="s">
        <v>1463</v>
      </c>
      <c r="B2515" s="19">
        <v>1</v>
      </c>
      <c r="C2515" s="76"/>
      <c r="D2515" s="33" t="str">
        <f t="shared" si="161"/>
        <v>à renseigner</v>
      </c>
    </row>
    <row r="2516" spans="1:4" x14ac:dyDescent="0.25">
      <c r="A2516" s="92" t="s">
        <v>1402</v>
      </c>
      <c r="B2516" s="19"/>
      <c r="C2516" s="75"/>
      <c r="D2516" s="33"/>
    </row>
    <row r="2517" spans="1:4" x14ac:dyDescent="0.25">
      <c r="A2517" s="93" t="s">
        <v>1235</v>
      </c>
      <c r="B2517" s="19">
        <v>1</v>
      </c>
      <c r="C2517" s="76"/>
      <c r="D2517" s="33" t="str">
        <f t="shared" si="161"/>
        <v>à renseigner</v>
      </c>
    </row>
    <row r="2518" spans="1:4" x14ac:dyDescent="0.25">
      <c r="A2518" s="93" t="s">
        <v>273</v>
      </c>
      <c r="B2518" s="19">
        <v>3</v>
      </c>
      <c r="C2518" s="76"/>
      <c r="D2518" s="33" t="str">
        <f t="shared" si="161"/>
        <v>à renseigner</v>
      </c>
    </row>
    <row r="2519" spans="1:4" x14ac:dyDescent="0.25">
      <c r="A2519" s="93" t="s">
        <v>338</v>
      </c>
      <c r="B2519" s="19">
        <v>3</v>
      </c>
      <c r="C2519" s="76"/>
      <c r="D2519" s="33" t="str">
        <f t="shared" si="161"/>
        <v>à renseigner</v>
      </c>
    </row>
    <row r="2520" spans="1:4" x14ac:dyDescent="0.25">
      <c r="A2520" s="93" t="s">
        <v>1465</v>
      </c>
      <c r="B2520" s="19">
        <v>1</v>
      </c>
      <c r="C2520" s="76"/>
      <c r="D2520" s="33" t="str">
        <f t="shared" si="161"/>
        <v>à renseigner</v>
      </c>
    </row>
    <row r="2521" spans="1:4" x14ac:dyDescent="0.25">
      <c r="A2521" s="93" t="s">
        <v>1473</v>
      </c>
      <c r="B2521" s="19">
        <v>1</v>
      </c>
      <c r="C2521" s="76"/>
      <c r="D2521" s="33" t="str">
        <f t="shared" si="161"/>
        <v>à renseigner</v>
      </c>
    </row>
    <row r="2522" spans="1:4" x14ac:dyDescent="0.25">
      <c r="A2522" s="93" t="s">
        <v>1474</v>
      </c>
      <c r="B2522" s="19">
        <v>1</v>
      </c>
      <c r="C2522" s="76"/>
      <c r="D2522" s="33" t="str">
        <f t="shared" si="161"/>
        <v>à renseigner</v>
      </c>
    </row>
    <row r="2523" spans="1:4" x14ac:dyDescent="0.25">
      <c r="A2523" s="93" t="s">
        <v>1475</v>
      </c>
      <c r="B2523" s="19">
        <v>6</v>
      </c>
      <c r="C2523" s="76"/>
      <c r="D2523" s="33" t="str">
        <f t="shared" si="161"/>
        <v>à renseigner</v>
      </c>
    </row>
    <row r="2524" spans="1:4" x14ac:dyDescent="0.25">
      <c r="A2524" s="93"/>
      <c r="B2524" s="18" t="s">
        <v>271</v>
      </c>
      <c r="C2524" s="12" t="s">
        <v>1439</v>
      </c>
      <c r="D2524" s="33">
        <f>SUM(D2467:D2523)</f>
        <v>0</v>
      </c>
    </row>
    <row r="2525" spans="1:4" x14ac:dyDescent="0.25">
      <c r="A2525" s="92" t="s">
        <v>119</v>
      </c>
      <c r="B2525" s="19"/>
      <c r="C2525" s="75"/>
      <c r="D2525" s="33"/>
    </row>
    <row r="2526" spans="1:4" ht="25.5" x14ac:dyDescent="0.25">
      <c r="A2526" s="93" t="s">
        <v>157</v>
      </c>
      <c r="B2526" s="19">
        <v>1</v>
      </c>
      <c r="C2526" s="76"/>
      <c r="D2526" s="33" t="str">
        <f t="shared" ref="D2526:D2530" si="162">IF(C2526="","à renseigner",B2526*C2526)</f>
        <v>à renseigner</v>
      </c>
    </row>
    <row r="2527" spans="1:4" x14ac:dyDescent="0.25">
      <c r="A2527" s="93" t="s">
        <v>158</v>
      </c>
      <c r="B2527" s="19">
        <v>1</v>
      </c>
      <c r="C2527" s="76"/>
      <c r="D2527" s="33" t="str">
        <f t="shared" si="162"/>
        <v>à renseigner</v>
      </c>
    </row>
    <row r="2528" spans="1:4" ht="25.5" x14ac:dyDescent="0.25">
      <c r="A2528" s="93" t="s">
        <v>159</v>
      </c>
      <c r="B2528" s="19">
        <v>1</v>
      </c>
      <c r="C2528" s="76"/>
      <c r="D2528" s="33" t="str">
        <f t="shared" si="162"/>
        <v>à renseigner</v>
      </c>
    </row>
    <row r="2529" spans="1:4" x14ac:dyDescent="0.25">
      <c r="A2529" s="93" t="s">
        <v>160</v>
      </c>
      <c r="B2529" s="19">
        <v>1</v>
      </c>
      <c r="C2529" s="76"/>
      <c r="D2529" s="33" t="str">
        <f t="shared" si="162"/>
        <v>à renseigner</v>
      </c>
    </row>
    <row r="2530" spans="1:4" ht="25.5" x14ac:dyDescent="0.25">
      <c r="A2530" s="93" t="s">
        <v>161</v>
      </c>
      <c r="B2530" s="19">
        <v>1</v>
      </c>
      <c r="C2530" s="76"/>
      <c r="D2530" s="33" t="str">
        <f t="shared" si="162"/>
        <v>à renseigner</v>
      </c>
    </row>
    <row r="2531" spans="1:4" x14ac:dyDescent="0.25">
      <c r="A2531" s="93"/>
      <c r="B2531" s="18" t="s">
        <v>271</v>
      </c>
      <c r="C2531" s="12" t="s">
        <v>1457</v>
      </c>
      <c r="D2531" s="33">
        <f>SUM(D2526:D2530)</f>
        <v>0</v>
      </c>
    </row>
    <row r="2532" spans="1:4" ht="15.75" thickBot="1" x14ac:dyDescent="0.3">
      <c r="A2532" s="93"/>
      <c r="B2532" s="18" t="s">
        <v>163</v>
      </c>
      <c r="C2532" s="8" t="s">
        <v>1476</v>
      </c>
      <c r="D2532" s="33">
        <f>D2464+D2524+D2531</f>
        <v>0</v>
      </c>
    </row>
    <row r="2533" spans="1:4" ht="16.5" thickBot="1" x14ac:dyDescent="0.3">
      <c r="A2533" s="96"/>
      <c r="B2533" s="9" t="s">
        <v>1477</v>
      </c>
      <c r="C2533" s="10">
        <v>18</v>
      </c>
      <c r="D2533" s="35">
        <f>D2461+D2532</f>
        <v>0</v>
      </c>
    </row>
    <row r="2534" spans="1:4" x14ac:dyDescent="0.25">
      <c r="A2534" s="97"/>
      <c r="B2534" s="51"/>
      <c r="C2534" s="77"/>
      <c r="D2534" s="33"/>
    </row>
    <row r="2535" spans="1:4" ht="15.75" x14ac:dyDescent="0.25">
      <c r="A2535" s="45" t="s">
        <v>1478</v>
      </c>
      <c r="B2535" s="49"/>
      <c r="C2535" s="77"/>
      <c r="D2535" s="33"/>
    </row>
    <row r="2536" spans="1:4" x14ac:dyDescent="0.25">
      <c r="A2536" s="92" t="s">
        <v>1402</v>
      </c>
      <c r="B2536" s="19"/>
      <c r="C2536" s="77"/>
      <c r="D2536" s="33"/>
    </row>
    <row r="2537" spans="1:4" x14ac:dyDescent="0.25">
      <c r="A2537" s="93" t="s">
        <v>1479</v>
      </c>
      <c r="B2537" s="19">
        <v>1</v>
      </c>
      <c r="C2537" s="78"/>
      <c r="D2537" s="33" t="str">
        <f t="shared" ref="D2537:D2553" si="163">IF(C2537="","à renseigner",B2537*C2537)</f>
        <v>à renseigner</v>
      </c>
    </row>
    <row r="2538" spans="1:4" x14ac:dyDescent="0.25">
      <c r="A2538" s="93" t="s">
        <v>1480</v>
      </c>
      <c r="B2538" s="19">
        <v>1</v>
      </c>
      <c r="C2538" s="78"/>
      <c r="D2538" s="33" t="str">
        <f t="shared" si="163"/>
        <v>à renseigner</v>
      </c>
    </row>
    <row r="2539" spans="1:4" x14ac:dyDescent="0.25">
      <c r="A2539" s="93" t="s">
        <v>1481</v>
      </c>
      <c r="B2539" s="19">
        <v>1</v>
      </c>
      <c r="C2539" s="78"/>
      <c r="D2539" s="33" t="str">
        <f t="shared" si="163"/>
        <v>à renseigner</v>
      </c>
    </row>
    <row r="2540" spans="1:4" x14ac:dyDescent="0.25">
      <c r="A2540" s="93" t="s">
        <v>1482</v>
      </c>
      <c r="B2540" s="19">
        <v>1</v>
      </c>
      <c r="C2540" s="78"/>
      <c r="D2540" s="33" t="str">
        <f t="shared" si="163"/>
        <v>à renseigner</v>
      </c>
    </row>
    <row r="2541" spans="1:4" x14ac:dyDescent="0.25">
      <c r="A2541" s="93" t="s">
        <v>1483</v>
      </c>
      <c r="B2541" s="19">
        <v>1</v>
      </c>
      <c r="C2541" s="78"/>
      <c r="D2541" s="33" t="str">
        <f t="shared" si="163"/>
        <v>à renseigner</v>
      </c>
    </row>
    <row r="2542" spans="1:4" x14ac:dyDescent="0.25">
      <c r="A2542" s="93" t="s">
        <v>1484</v>
      </c>
      <c r="B2542" s="19">
        <v>12</v>
      </c>
      <c r="C2542" s="78"/>
      <c r="D2542" s="33" t="str">
        <f t="shared" si="163"/>
        <v>à renseigner</v>
      </c>
    </row>
    <row r="2543" spans="1:4" x14ac:dyDescent="0.25">
      <c r="A2543" s="93" t="s">
        <v>1485</v>
      </c>
      <c r="B2543" s="19">
        <v>1</v>
      </c>
      <c r="C2543" s="78"/>
      <c r="D2543" s="33" t="str">
        <f t="shared" si="163"/>
        <v>à renseigner</v>
      </c>
    </row>
    <row r="2544" spans="1:4" x14ac:dyDescent="0.25">
      <c r="A2544" s="93" t="s">
        <v>1486</v>
      </c>
      <c r="B2544" s="19">
        <v>13</v>
      </c>
      <c r="C2544" s="78"/>
      <c r="D2544" s="33" t="str">
        <f t="shared" si="163"/>
        <v>à renseigner</v>
      </c>
    </row>
    <row r="2545" spans="1:4" x14ac:dyDescent="0.25">
      <c r="A2545" s="92" t="s">
        <v>1405</v>
      </c>
      <c r="B2545" s="19"/>
      <c r="C2545" s="77"/>
      <c r="D2545" s="33"/>
    </row>
    <row r="2546" spans="1:4" x14ac:dyDescent="0.25">
      <c r="A2546" s="93" t="s">
        <v>1487</v>
      </c>
      <c r="B2546" s="19">
        <v>1</v>
      </c>
      <c r="C2546" s="78"/>
      <c r="D2546" s="33" t="str">
        <f t="shared" si="163"/>
        <v>à renseigner</v>
      </c>
    </row>
    <row r="2547" spans="1:4" x14ac:dyDescent="0.25">
      <c r="A2547" s="93" t="s">
        <v>1483</v>
      </c>
      <c r="B2547" s="19">
        <v>1</v>
      </c>
      <c r="C2547" s="78"/>
      <c r="D2547" s="33" t="str">
        <f t="shared" si="163"/>
        <v>à renseigner</v>
      </c>
    </row>
    <row r="2548" spans="1:4" x14ac:dyDescent="0.25">
      <c r="A2548" s="93" t="s">
        <v>1484</v>
      </c>
      <c r="B2548" s="19">
        <v>3</v>
      </c>
      <c r="C2548" s="78"/>
      <c r="D2548" s="33" t="str">
        <f t="shared" si="163"/>
        <v>à renseigner</v>
      </c>
    </row>
    <row r="2549" spans="1:4" x14ac:dyDescent="0.25">
      <c r="A2549" s="93" t="s">
        <v>1485</v>
      </c>
      <c r="B2549" s="19">
        <v>1</v>
      </c>
      <c r="C2549" s="78"/>
      <c r="D2549" s="33" t="str">
        <f t="shared" si="163"/>
        <v>à renseigner</v>
      </c>
    </row>
    <row r="2550" spans="1:4" x14ac:dyDescent="0.25">
      <c r="A2550" s="93" t="s">
        <v>1488</v>
      </c>
      <c r="B2550" s="19">
        <v>6</v>
      </c>
      <c r="C2550" s="78"/>
      <c r="D2550" s="33" t="str">
        <f t="shared" si="163"/>
        <v>à renseigner</v>
      </c>
    </row>
    <row r="2551" spans="1:4" x14ac:dyDescent="0.25">
      <c r="A2551" s="93" t="s">
        <v>1486</v>
      </c>
      <c r="B2551" s="19">
        <v>10</v>
      </c>
      <c r="C2551" s="78"/>
      <c r="D2551" s="33" t="str">
        <f t="shared" si="163"/>
        <v>à renseigner</v>
      </c>
    </row>
    <row r="2552" spans="1:4" x14ac:dyDescent="0.25">
      <c r="A2552" s="92" t="s">
        <v>1489</v>
      </c>
      <c r="B2552" s="19"/>
      <c r="C2552" s="77"/>
      <c r="D2552" s="33"/>
    </row>
    <row r="2553" spans="1:4" x14ac:dyDescent="0.25">
      <c r="A2553" s="93" t="s">
        <v>1490</v>
      </c>
      <c r="B2553" s="19">
        <v>1</v>
      </c>
      <c r="C2553" s="78"/>
      <c r="D2553" s="33" t="str">
        <f t="shared" si="163"/>
        <v>à renseigner</v>
      </c>
    </row>
    <row r="2554" spans="1:4" x14ac:dyDescent="0.25">
      <c r="A2554" s="93"/>
      <c r="B2554" s="18" t="s">
        <v>29</v>
      </c>
      <c r="C2554" s="12" t="s">
        <v>1491</v>
      </c>
      <c r="D2554" s="33">
        <f>SUM(D2537:D2553)</f>
        <v>0</v>
      </c>
    </row>
    <row r="2555" spans="1:4" x14ac:dyDescent="0.25">
      <c r="A2555" s="92" t="s">
        <v>119</v>
      </c>
      <c r="B2555" s="19"/>
      <c r="C2555" s="77"/>
      <c r="D2555" s="33"/>
    </row>
    <row r="2556" spans="1:4" ht="25.5" x14ac:dyDescent="0.25">
      <c r="A2556" s="93" t="s">
        <v>120</v>
      </c>
      <c r="B2556" s="19">
        <v>1</v>
      </c>
      <c r="C2556" s="78"/>
      <c r="D2556" s="33" t="str">
        <f t="shared" ref="D2556:D2560" si="164">IF(C2556="","à renseigner",B2556*C2556)</f>
        <v>à renseigner</v>
      </c>
    </row>
    <row r="2557" spans="1:4" ht="25.5" x14ac:dyDescent="0.25">
      <c r="A2557" s="93" t="s">
        <v>121</v>
      </c>
      <c r="B2557" s="19">
        <v>1</v>
      </c>
      <c r="C2557" s="78"/>
      <c r="D2557" s="33" t="str">
        <f t="shared" si="164"/>
        <v>à renseigner</v>
      </c>
    </row>
    <row r="2558" spans="1:4" x14ac:dyDescent="0.25">
      <c r="A2558" s="93" t="s">
        <v>122</v>
      </c>
      <c r="B2558" s="19">
        <v>1</v>
      </c>
      <c r="C2558" s="78"/>
      <c r="D2558" s="33" t="str">
        <f t="shared" si="164"/>
        <v>à renseigner</v>
      </c>
    </row>
    <row r="2559" spans="1:4" x14ac:dyDescent="0.25">
      <c r="A2559" s="93" t="s">
        <v>123</v>
      </c>
      <c r="B2559" s="19">
        <v>1</v>
      </c>
      <c r="C2559" s="78"/>
      <c r="D2559" s="33" t="str">
        <f t="shared" si="164"/>
        <v>à renseigner</v>
      </c>
    </row>
    <row r="2560" spans="1:4" x14ac:dyDescent="0.25">
      <c r="A2560" s="93" t="s">
        <v>124</v>
      </c>
      <c r="B2560" s="19">
        <v>1</v>
      </c>
      <c r="C2560" s="78"/>
      <c r="D2560" s="33" t="str">
        <f t="shared" si="164"/>
        <v>à renseigner</v>
      </c>
    </row>
    <row r="2561" spans="1:4" x14ac:dyDescent="0.25">
      <c r="A2561" s="93"/>
      <c r="B2561" s="18" t="s">
        <v>29</v>
      </c>
      <c r="C2561" s="12" t="s">
        <v>1492</v>
      </c>
      <c r="D2561" s="33">
        <f>SUM(D2556:D2560)</f>
        <v>0</v>
      </c>
    </row>
    <row r="2562" spans="1:4" ht="15.75" thickBot="1" x14ac:dyDescent="0.3">
      <c r="A2562" s="93"/>
      <c r="B2562" s="18" t="s">
        <v>126</v>
      </c>
      <c r="C2562" s="12" t="s">
        <v>1541</v>
      </c>
      <c r="D2562" s="33">
        <f>D2554+D2561</f>
        <v>0</v>
      </c>
    </row>
    <row r="2563" spans="1:4" ht="16.5" thickBot="1" x14ac:dyDescent="0.3">
      <c r="A2563" s="96"/>
      <c r="B2563" s="9" t="s">
        <v>1493</v>
      </c>
      <c r="C2563" s="10">
        <v>19</v>
      </c>
      <c r="D2563" s="35">
        <f>D2562</f>
        <v>0</v>
      </c>
    </row>
    <row r="2564" spans="1:4" ht="15.75" x14ac:dyDescent="0.25">
      <c r="A2564" s="102"/>
      <c r="B2564" s="40"/>
      <c r="C2564" s="77"/>
      <c r="D2564" s="37"/>
    </row>
    <row r="2565" spans="1:4" x14ac:dyDescent="0.25">
      <c r="A2565" s="49" t="s">
        <v>1531</v>
      </c>
      <c r="B2565" s="19"/>
      <c r="C2565" s="77"/>
      <c r="D2565" s="39"/>
    </row>
    <row r="2566" spans="1:4" x14ac:dyDescent="0.25">
      <c r="A2566" s="103"/>
      <c r="B2566" s="19"/>
      <c r="C2566" s="77"/>
      <c r="D2566" s="39"/>
    </row>
    <row r="2567" spans="1:4" x14ac:dyDescent="0.25">
      <c r="A2567" s="103" t="s">
        <v>1508</v>
      </c>
      <c r="B2567" s="19"/>
      <c r="C2567" s="77"/>
      <c r="D2567" s="39"/>
    </row>
    <row r="2568" spans="1:4" x14ac:dyDescent="0.25">
      <c r="A2568" s="104" t="s">
        <v>1509</v>
      </c>
      <c r="B2568" s="19">
        <v>10</v>
      </c>
      <c r="C2568" s="78"/>
      <c r="D2568" s="33" t="str">
        <f t="shared" ref="D2568:D2585" si="165">IF(C2568="","à renseigner",B2568*C2568)</f>
        <v>à renseigner</v>
      </c>
    </row>
    <row r="2569" spans="1:4" x14ac:dyDescent="0.25">
      <c r="A2569" s="48" t="s">
        <v>1510</v>
      </c>
      <c r="B2569" s="19">
        <v>1</v>
      </c>
      <c r="C2569" s="78"/>
      <c r="D2569" s="33" t="str">
        <f t="shared" si="165"/>
        <v>à renseigner</v>
      </c>
    </row>
    <row r="2570" spans="1:4" x14ac:dyDescent="0.25">
      <c r="A2570" s="48" t="s">
        <v>1512</v>
      </c>
      <c r="B2570" s="19">
        <v>80</v>
      </c>
      <c r="C2570" s="78"/>
      <c r="D2570" s="33" t="str">
        <f t="shared" si="165"/>
        <v>à renseigner</v>
      </c>
    </row>
    <row r="2571" spans="1:4" x14ac:dyDescent="0.25">
      <c r="A2571" s="105" t="s">
        <v>1513</v>
      </c>
      <c r="B2571" s="19"/>
      <c r="C2571" s="77"/>
      <c r="D2571" s="33" t="str">
        <f t="shared" si="165"/>
        <v>à renseigner</v>
      </c>
    </row>
    <row r="2572" spans="1:4" ht="14.25" customHeight="1" x14ac:dyDescent="0.25">
      <c r="A2572" s="48" t="s">
        <v>1514</v>
      </c>
      <c r="B2572" s="19">
        <v>13</v>
      </c>
      <c r="C2572" s="78"/>
      <c r="D2572" s="33" t="str">
        <f t="shared" si="165"/>
        <v>à renseigner</v>
      </c>
    </row>
    <row r="2573" spans="1:4" x14ac:dyDescent="0.25">
      <c r="A2573" s="105" t="s">
        <v>1489</v>
      </c>
      <c r="B2573" s="19"/>
      <c r="C2573" s="77"/>
      <c r="D2573" s="33" t="str">
        <f t="shared" si="165"/>
        <v>à renseigner</v>
      </c>
    </row>
    <row r="2574" spans="1:4" x14ac:dyDescent="0.25">
      <c r="A2574" s="104" t="s">
        <v>1515</v>
      </c>
      <c r="B2574" s="19">
        <v>1</v>
      </c>
      <c r="C2574" s="78"/>
      <c r="D2574" s="33" t="str">
        <f t="shared" si="165"/>
        <v>à renseigner</v>
      </c>
    </row>
    <row r="2575" spans="1:4" x14ac:dyDescent="0.25">
      <c r="A2575" s="104" t="s">
        <v>1516</v>
      </c>
      <c r="B2575" s="19">
        <v>2</v>
      </c>
      <c r="C2575" s="78"/>
      <c r="D2575" s="33" t="str">
        <f t="shared" si="165"/>
        <v>à renseigner</v>
      </c>
    </row>
    <row r="2576" spans="1:4" x14ac:dyDescent="0.25">
      <c r="A2576" s="48" t="s">
        <v>1517</v>
      </c>
      <c r="B2576" s="19">
        <v>3</v>
      </c>
      <c r="C2576" s="78"/>
      <c r="D2576" s="33" t="str">
        <f t="shared" si="165"/>
        <v>à renseigner</v>
      </c>
    </row>
    <row r="2577" spans="1:4" x14ac:dyDescent="0.25">
      <c r="A2577" s="105" t="s">
        <v>1518</v>
      </c>
      <c r="B2577" s="19"/>
      <c r="C2577" s="77"/>
      <c r="D2577" s="33" t="str">
        <f t="shared" si="165"/>
        <v>à renseigner</v>
      </c>
    </row>
    <row r="2578" spans="1:4" x14ac:dyDescent="0.25">
      <c r="A2578" s="48" t="s">
        <v>1519</v>
      </c>
      <c r="B2578" s="19">
        <v>1</v>
      </c>
      <c r="C2578" s="78"/>
      <c r="D2578" s="33" t="str">
        <f t="shared" si="165"/>
        <v>à renseigner</v>
      </c>
    </row>
    <row r="2579" spans="1:4" x14ac:dyDescent="0.25">
      <c r="A2579" s="105" t="s">
        <v>1520</v>
      </c>
      <c r="B2579" s="19"/>
      <c r="C2579" s="77"/>
      <c r="D2579" s="33" t="str">
        <f t="shared" si="165"/>
        <v>à renseigner</v>
      </c>
    </row>
    <row r="2580" spans="1:4" x14ac:dyDescent="0.25">
      <c r="A2580" s="104" t="s">
        <v>1521</v>
      </c>
      <c r="B2580" s="19">
        <v>1</v>
      </c>
      <c r="C2580" s="78"/>
      <c r="D2580" s="33" t="str">
        <f t="shared" si="165"/>
        <v>à renseigner</v>
      </c>
    </row>
    <row r="2581" spans="1:4" x14ac:dyDescent="0.25">
      <c r="A2581" s="104" t="s">
        <v>1522</v>
      </c>
      <c r="B2581" s="19">
        <v>1</v>
      </c>
      <c r="C2581" s="78"/>
      <c r="D2581" s="33" t="str">
        <f t="shared" si="165"/>
        <v>à renseigner</v>
      </c>
    </row>
    <row r="2582" spans="1:4" x14ac:dyDescent="0.25">
      <c r="A2582" s="104" t="s">
        <v>1523</v>
      </c>
      <c r="B2582" s="19">
        <v>1</v>
      </c>
      <c r="C2582" s="78"/>
      <c r="D2582" s="33" t="str">
        <f t="shared" si="165"/>
        <v>à renseigner</v>
      </c>
    </row>
    <row r="2583" spans="1:4" x14ac:dyDescent="0.25">
      <c r="A2583" s="48" t="s">
        <v>1510</v>
      </c>
      <c r="B2583" s="19">
        <v>1</v>
      </c>
      <c r="C2583" s="78"/>
      <c r="D2583" s="33" t="str">
        <f t="shared" si="165"/>
        <v>à renseigner</v>
      </c>
    </row>
    <row r="2584" spans="1:4" x14ac:dyDescent="0.25">
      <c r="A2584" s="104" t="s">
        <v>1524</v>
      </c>
      <c r="B2584" s="19">
        <v>1</v>
      </c>
      <c r="C2584" s="78"/>
      <c r="D2584" s="33" t="str">
        <f t="shared" si="165"/>
        <v>à renseigner</v>
      </c>
    </row>
    <row r="2585" spans="1:4" x14ac:dyDescent="0.25">
      <c r="A2585" s="48" t="s">
        <v>1510</v>
      </c>
      <c r="B2585" s="19">
        <v>1</v>
      </c>
      <c r="C2585" s="78"/>
      <c r="D2585" s="33" t="str">
        <f t="shared" si="165"/>
        <v>à renseigner</v>
      </c>
    </row>
    <row r="2586" spans="1:4" x14ac:dyDescent="0.25">
      <c r="A2586" s="103"/>
      <c r="B2586" s="18" t="s">
        <v>29</v>
      </c>
      <c r="C2586" s="12" t="s">
        <v>1501</v>
      </c>
      <c r="D2586" s="41">
        <f>SUM(D2568:D2585)</f>
        <v>0</v>
      </c>
    </row>
    <row r="2587" spans="1:4" x14ac:dyDescent="0.25">
      <c r="A2587" s="92" t="s">
        <v>119</v>
      </c>
      <c r="B2587" s="19"/>
      <c r="C2587" s="77"/>
      <c r="D2587" s="33"/>
    </row>
    <row r="2588" spans="1:4" ht="25.5" x14ac:dyDescent="0.25">
      <c r="A2588" s="93" t="s">
        <v>120</v>
      </c>
      <c r="B2588" s="19">
        <v>1</v>
      </c>
      <c r="C2588" s="78"/>
      <c r="D2588" s="33" t="str">
        <f t="shared" ref="D2588:D2592" si="166">IF(C2588="","à renseigner",B2588*C2588)</f>
        <v>à renseigner</v>
      </c>
    </row>
    <row r="2589" spans="1:4" ht="25.5" x14ac:dyDescent="0.25">
      <c r="A2589" s="93" t="s">
        <v>121</v>
      </c>
      <c r="B2589" s="19">
        <v>1</v>
      </c>
      <c r="C2589" s="78"/>
      <c r="D2589" s="33" t="str">
        <f t="shared" si="166"/>
        <v>à renseigner</v>
      </c>
    </row>
    <row r="2590" spans="1:4" x14ac:dyDescent="0.25">
      <c r="A2590" s="93" t="s">
        <v>122</v>
      </c>
      <c r="B2590" s="19">
        <v>1</v>
      </c>
      <c r="C2590" s="78"/>
      <c r="D2590" s="33" t="str">
        <f t="shared" si="166"/>
        <v>à renseigner</v>
      </c>
    </row>
    <row r="2591" spans="1:4" x14ac:dyDescent="0.25">
      <c r="A2591" s="93" t="s">
        <v>123</v>
      </c>
      <c r="B2591" s="19">
        <v>1</v>
      </c>
      <c r="C2591" s="78"/>
      <c r="D2591" s="33" t="str">
        <f t="shared" si="166"/>
        <v>à renseigner</v>
      </c>
    </row>
    <row r="2592" spans="1:4" x14ac:dyDescent="0.25">
      <c r="A2592" s="93" t="s">
        <v>124</v>
      </c>
      <c r="B2592" s="19">
        <v>1</v>
      </c>
      <c r="C2592" s="78"/>
      <c r="D2592" s="33" t="str">
        <f t="shared" si="166"/>
        <v>à renseigner</v>
      </c>
    </row>
    <row r="2593" spans="1:4" x14ac:dyDescent="0.25">
      <c r="A2593" s="93"/>
      <c r="B2593" s="18" t="s">
        <v>29</v>
      </c>
      <c r="C2593" s="12" t="s">
        <v>1504</v>
      </c>
      <c r="D2593" s="33">
        <f>SUM(D2588:D2592)</f>
        <v>0</v>
      </c>
    </row>
    <row r="2594" spans="1:4" x14ac:dyDescent="0.25">
      <c r="A2594" s="93"/>
      <c r="B2594" s="18" t="s">
        <v>126</v>
      </c>
      <c r="C2594" s="12" t="s">
        <v>1532</v>
      </c>
      <c r="D2594" s="33">
        <f>D2586+D2593</f>
        <v>0</v>
      </c>
    </row>
    <row r="2595" spans="1:4" x14ac:dyDescent="0.25">
      <c r="A2595" s="103" t="s">
        <v>1533</v>
      </c>
      <c r="B2595" s="19"/>
      <c r="C2595" s="77"/>
      <c r="D2595" s="39"/>
    </row>
    <row r="2596" spans="1:4" x14ac:dyDescent="0.25">
      <c r="A2596" s="48" t="s">
        <v>1525</v>
      </c>
      <c r="B2596" s="19">
        <v>21</v>
      </c>
      <c r="C2596" s="78"/>
      <c r="D2596" s="33" t="str">
        <f t="shared" ref="D2596:D2601" si="167">IF(C2596="","à renseigner",B2596*C2596)</f>
        <v>à renseigner</v>
      </c>
    </row>
    <row r="2597" spans="1:4" x14ac:dyDescent="0.25">
      <c r="A2597" s="48" t="s">
        <v>1526</v>
      </c>
      <c r="B2597" s="19">
        <v>4</v>
      </c>
      <c r="C2597" s="78"/>
      <c r="D2597" s="33" t="str">
        <f t="shared" si="167"/>
        <v>à renseigner</v>
      </c>
    </row>
    <row r="2598" spans="1:4" x14ac:dyDescent="0.25">
      <c r="A2598" s="48" t="s">
        <v>1527</v>
      </c>
      <c r="B2598" s="19">
        <v>5</v>
      </c>
      <c r="C2598" s="78"/>
      <c r="D2598" s="33" t="str">
        <f t="shared" si="167"/>
        <v>à renseigner</v>
      </c>
    </row>
    <row r="2599" spans="1:4" x14ac:dyDescent="0.25">
      <c r="A2599" s="48" t="s">
        <v>1528</v>
      </c>
      <c r="B2599" s="19">
        <v>14</v>
      </c>
      <c r="C2599" s="78"/>
      <c r="D2599" s="33" t="str">
        <f t="shared" si="167"/>
        <v>à renseigner</v>
      </c>
    </row>
    <row r="2600" spans="1:4" x14ac:dyDescent="0.25">
      <c r="A2600" s="48" t="s">
        <v>1529</v>
      </c>
      <c r="B2600" s="19" t="s">
        <v>1511</v>
      </c>
      <c r="C2600" s="78"/>
      <c r="D2600" s="33" t="str">
        <f t="shared" si="167"/>
        <v>à renseigner</v>
      </c>
    </row>
    <row r="2601" spans="1:4" x14ac:dyDescent="0.25">
      <c r="A2601" s="48" t="s">
        <v>1530</v>
      </c>
      <c r="B2601" s="19" t="s">
        <v>1511</v>
      </c>
      <c r="C2601" s="78"/>
      <c r="D2601" s="33" t="str">
        <f t="shared" si="167"/>
        <v>à renseigner</v>
      </c>
    </row>
    <row r="2602" spans="1:4" x14ac:dyDescent="0.25">
      <c r="A2602" s="92"/>
      <c r="B2602" s="18" t="s">
        <v>271</v>
      </c>
      <c r="C2602" s="12" t="s">
        <v>1501</v>
      </c>
      <c r="D2602" s="33">
        <f>SUM(D2596:D2601)</f>
        <v>0</v>
      </c>
    </row>
    <row r="2603" spans="1:4" x14ac:dyDescent="0.25">
      <c r="A2603" s="92" t="s">
        <v>119</v>
      </c>
      <c r="B2603" s="19"/>
      <c r="C2603" s="77"/>
      <c r="D2603" s="33"/>
    </row>
    <row r="2604" spans="1:4" ht="25.5" x14ac:dyDescent="0.25">
      <c r="A2604" s="93" t="s">
        <v>157</v>
      </c>
      <c r="B2604" s="19">
        <v>1</v>
      </c>
      <c r="C2604" s="78"/>
      <c r="D2604" s="33" t="str">
        <f t="shared" ref="D2604:D2608" si="168">IF(C2604="","à renseigner",B2604*C2604)</f>
        <v>à renseigner</v>
      </c>
    </row>
    <row r="2605" spans="1:4" x14ac:dyDescent="0.25">
      <c r="A2605" s="93" t="s">
        <v>158</v>
      </c>
      <c r="B2605" s="19">
        <v>1</v>
      </c>
      <c r="C2605" s="78"/>
      <c r="D2605" s="33" t="str">
        <f t="shared" si="168"/>
        <v>à renseigner</v>
      </c>
    </row>
    <row r="2606" spans="1:4" ht="25.5" x14ac:dyDescent="0.25">
      <c r="A2606" s="93" t="s">
        <v>159</v>
      </c>
      <c r="B2606" s="19">
        <v>1</v>
      </c>
      <c r="C2606" s="78"/>
      <c r="D2606" s="33" t="str">
        <f t="shared" si="168"/>
        <v>à renseigner</v>
      </c>
    </row>
    <row r="2607" spans="1:4" x14ac:dyDescent="0.25">
      <c r="A2607" s="93" t="s">
        <v>160</v>
      </c>
      <c r="B2607" s="19">
        <v>1</v>
      </c>
      <c r="C2607" s="78"/>
      <c r="D2607" s="33" t="str">
        <f t="shared" si="168"/>
        <v>à renseigner</v>
      </c>
    </row>
    <row r="2608" spans="1:4" ht="25.5" x14ac:dyDescent="0.25">
      <c r="A2608" s="93" t="s">
        <v>161</v>
      </c>
      <c r="B2608" s="19">
        <v>1</v>
      </c>
      <c r="C2608" s="78"/>
      <c r="D2608" s="33" t="str">
        <f t="shared" si="168"/>
        <v>à renseigner</v>
      </c>
    </row>
    <row r="2609" spans="1:4" x14ac:dyDescent="0.25">
      <c r="A2609" s="93"/>
      <c r="B2609" s="18" t="s">
        <v>271</v>
      </c>
      <c r="C2609" s="12" t="s">
        <v>1504</v>
      </c>
      <c r="D2609" s="33">
        <f>SUM(D2604:D2608)</f>
        <v>0</v>
      </c>
    </row>
    <row r="2610" spans="1:4" ht="15.75" thickBot="1" x14ac:dyDescent="0.3">
      <c r="A2610" s="93"/>
      <c r="B2610" s="18" t="s">
        <v>163</v>
      </c>
      <c r="C2610" s="12" t="s">
        <v>1534</v>
      </c>
      <c r="D2610" s="33">
        <f>D2602+D2609</f>
        <v>0</v>
      </c>
    </row>
    <row r="2611" spans="1:4" ht="16.5" thickBot="1" x14ac:dyDescent="0.3">
      <c r="A2611" s="96"/>
      <c r="B2611" s="9" t="s">
        <v>1535</v>
      </c>
      <c r="C2611" s="10">
        <v>20</v>
      </c>
      <c r="D2611" s="35">
        <f>D2594+D2610</f>
        <v>0</v>
      </c>
    </row>
    <row r="2612" spans="1:4" ht="15.75" x14ac:dyDescent="0.25">
      <c r="A2612" s="45" t="s">
        <v>1494</v>
      </c>
      <c r="B2612" s="40"/>
      <c r="C2612" s="77"/>
      <c r="D2612" s="37"/>
    </row>
    <row r="2613" spans="1:4" ht="25.5" x14ac:dyDescent="0.25">
      <c r="A2613" s="100" t="s">
        <v>1495</v>
      </c>
      <c r="B2613" s="53"/>
      <c r="C2613" s="77"/>
      <c r="D2613" s="33"/>
    </row>
    <row r="2614" spans="1:4" x14ac:dyDescent="0.25">
      <c r="A2614" s="100" t="s">
        <v>1496</v>
      </c>
      <c r="B2614" s="15">
        <v>2000</v>
      </c>
      <c r="C2614" s="78"/>
      <c r="D2614" s="33" t="str">
        <f t="shared" ref="D2614:D2618" si="169">IF(C2614="","à renseigner",B2614*C2614)</f>
        <v>à renseigner</v>
      </c>
    </row>
    <row r="2615" spans="1:4" x14ac:dyDescent="0.25">
      <c r="A2615" s="100" t="s">
        <v>1497</v>
      </c>
      <c r="B2615" s="15">
        <v>2000</v>
      </c>
      <c r="C2615" s="78"/>
      <c r="D2615" s="33" t="str">
        <f t="shared" si="169"/>
        <v>à renseigner</v>
      </c>
    </row>
    <row r="2616" spans="1:4" x14ac:dyDescent="0.25">
      <c r="A2616" s="100" t="s">
        <v>1498</v>
      </c>
      <c r="B2616" s="15">
        <v>680</v>
      </c>
      <c r="C2616" s="78"/>
      <c r="D2616" s="33" t="str">
        <f t="shared" si="169"/>
        <v>à renseigner</v>
      </c>
    </row>
    <row r="2617" spans="1:4" x14ac:dyDescent="0.25">
      <c r="A2617" s="100" t="s">
        <v>1499</v>
      </c>
      <c r="B2617" s="16">
        <v>20</v>
      </c>
      <c r="C2617" s="78"/>
      <c r="D2617" s="33" t="str">
        <f t="shared" si="169"/>
        <v>à renseigner</v>
      </c>
    </row>
    <row r="2618" spans="1:4" x14ac:dyDescent="0.25">
      <c r="A2618" s="100" t="s">
        <v>1500</v>
      </c>
      <c r="B2618" s="15">
        <v>235</v>
      </c>
      <c r="C2618" s="78"/>
      <c r="D2618" s="33" t="str">
        <f t="shared" si="169"/>
        <v>à renseigner</v>
      </c>
    </row>
    <row r="2619" spans="1:4" x14ac:dyDescent="0.25">
      <c r="A2619" s="101"/>
      <c r="B2619" s="18" t="s">
        <v>29</v>
      </c>
      <c r="C2619" s="12" t="s">
        <v>1536</v>
      </c>
      <c r="D2619" s="33">
        <f>SUM(D2614:D2618)</f>
        <v>0</v>
      </c>
    </row>
    <row r="2620" spans="1:4" x14ac:dyDescent="0.25">
      <c r="A2620" s="101" t="s">
        <v>1502</v>
      </c>
      <c r="C2620" s="77"/>
    </row>
    <row r="2621" spans="1:4" x14ac:dyDescent="0.25">
      <c r="A2621" s="100" t="s">
        <v>1503</v>
      </c>
      <c r="B2621" s="71">
        <v>267</v>
      </c>
      <c r="C2621" s="77"/>
      <c r="D2621" s="33" t="str">
        <f t="shared" ref="D2621" si="170">IF(C2621="","à renseigner",B2621*C2621)</f>
        <v>à renseigner</v>
      </c>
    </row>
    <row r="2622" spans="1:4" x14ac:dyDescent="0.25">
      <c r="A2622" s="101"/>
      <c r="B2622" s="18" t="s">
        <v>29</v>
      </c>
      <c r="C2622" s="12" t="s">
        <v>1537</v>
      </c>
      <c r="D2622" s="33">
        <f>SUM(D2621)</f>
        <v>0</v>
      </c>
    </row>
    <row r="2623" spans="1:4" x14ac:dyDescent="0.25">
      <c r="A2623" s="92" t="s">
        <v>119</v>
      </c>
      <c r="C2623" s="77"/>
    </row>
    <row r="2624" spans="1:4" ht="25.5" x14ac:dyDescent="0.25">
      <c r="A2624" s="93" t="s">
        <v>120</v>
      </c>
      <c r="B2624" s="19">
        <v>1</v>
      </c>
      <c r="C2624" s="78"/>
      <c r="D2624" s="33" t="str">
        <f t="shared" ref="D2624:D2639" si="171">IF(C2624="","à renseigner",B2624*C2624)</f>
        <v>à renseigner</v>
      </c>
    </row>
    <row r="2625" spans="1:4" ht="25.5" x14ac:dyDescent="0.25">
      <c r="A2625" s="93" t="s">
        <v>121</v>
      </c>
      <c r="B2625" s="19">
        <v>1</v>
      </c>
      <c r="C2625" s="78"/>
      <c r="D2625" s="33" t="str">
        <f t="shared" si="171"/>
        <v>à renseigner</v>
      </c>
    </row>
    <row r="2626" spans="1:4" x14ac:dyDescent="0.25">
      <c r="A2626" s="93" t="s">
        <v>122</v>
      </c>
      <c r="B2626" s="19">
        <v>1</v>
      </c>
      <c r="C2626" s="78"/>
      <c r="D2626" s="33" t="str">
        <f t="shared" si="171"/>
        <v>à renseigner</v>
      </c>
    </row>
    <row r="2627" spans="1:4" x14ac:dyDescent="0.25">
      <c r="A2627" s="93" t="s">
        <v>123</v>
      </c>
      <c r="B2627" s="19">
        <v>1</v>
      </c>
      <c r="C2627" s="78"/>
      <c r="D2627" s="33" t="str">
        <f t="shared" si="171"/>
        <v>à renseigner</v>
      </c>
    </row>
    <row r="2628" spans="1:4" x14ac:dyDescent="0.25">
      <c r="A2628" s="93" t="s">
        <v>124</v>
      </c>
      <c r="B2628" s="19">
        <v>1</v>
      </c>
      <c r="C2628" s="78"/>
      <c r="D2628" s="33" t="str">
        <f t="shared" si="171"/>
        <v>à renseigner</v>
      </c>
    </row>
    <row r="2629" spans="1:4" x14ac:dyDescent="0.25">
      <c r="A2629" s="106" t="s">
        <v>1542</v>
      </c>
      <c r="B2629" s="19">
        <v>1</v>
      </c>
      <c r="C2629" s="78"/>
      <c r="D2629" s="33" t="str">
        <f t="shared" si="171"/>
        <v>à renseigner</v>
      </c>
    </row>
    <row r="2630" spans="1:4" x14ac:dyDescent="0.25">
      <c r="A2630" s="106" t="s">
        <v>1543</v>
      </c>
      <c r="B2630" s="19">
        <v>1</v>
      </c>
      <c r="C2630" s="78"/>
      <c r="D2630" s="33" t="str">
        <f t="shared" si="171"/>
        <v>à renseigner</v>
      </c>
    </row>
    <row r="2631" spans="1:4" x14ac:dyDescent="0.25">
      <c r="A2631" s="106" t="s">
        <v>1544</v>
      </c>
      <c r="B2631" s="19">
        <v>1</v>
      </c>
      <c r="C2631" s="78"/>
      <c r="D2631" s="33" t="str">
        <f t="shared" si="171"/>
        <v>à renseigner</v>
      </c>
    </row>
    <row r="2632" spans="1:4" x14ac:dyDescent="0.25">
      <c r="A2632" s="106" t="s">
        <v>1545</v>
      </c>
      <c r="B2632" s="19">
        <v>1</v>
      </c>
      <c r="C2632" s="78"/>
      <c r="D2632" s="33" t="str">
        <f t="shared" si="171"/>
        <v>à renseigner</v>
      </c>
    </row>
    <row r="2633" spans="1:4" x14ac:dyDescent="0.25">
      <c r="A2633" s="106" t="s">
        <v>1546</v>
      </c>
      <c r="B2633" s="19">
        <v>1</v>
      </c>
      <c r="C2633" s="78"/>
      <c r="D2633" s="33" t="str">
        <f t="shared" si="171"/>
        <v>à renseigner</v>
      </c>
    </row>
    <row r="2634" spans="1:4" x14ac:dyDescent="0.25">
      <c r="A2634" s="106" t="s">
        <v>1547</v>
      </c>
      <c r="B2634" s="19">
        <v>1</v>
      </c>
      <c r="C2634" s="78"/>
      <c r="D2634" s="33" t="str">
        <f t="shared" si="171"/>
        <v>à renseigner</v>
      </c>
    </row>
    <row r="2635" spans="1:4" x14ac:dyDescent="0.25">
      <c r="A2635" s="106" t="s">
        <v>1548</v>
      </c>
      <c r="B2635" s="19">
        <v>1</v>
      </c>
      <c r="C2635" s="78"/>
      <c r="D2635" s="33" t="str">
        <f t="shared" si="171"/>
        <v>à renseigner</v>
      </c>
    </row>
    <row r="2636" spans="1:4" x14ac:dyDescent="0.25">
      <c r="A2636" s="106" t="s">
        <v>1549</v>
      </c>
      <c r="B2636" s="19">
        <v>1</v>
      </c>
      <c r="C2636" s="78"/>
      <c r="D2636" s="33" t="str">
        <f t="shared" si="171"/>
        <v>à renseigner</v>
      </c>
    </row>
    <row r="2637" spans="1:4" x14ac:dyDescent="0.25">
      <c r="A2637" s="106" t="s">
        <v>1550</v>
      </c>
      <c r="B2637" s="19">
        <v>1</v>
      </c>
      <c r="C2637" s="78"/>
      <c r="D2637" s="33" t="str">
        <f t="shared" si="171"/>
        <v>à renseigner</v>
      </c>
    </row>
    <row r="2638" spans="1:4" x14ac:dyDescent="0.25">
      <c r="A2638" s="106" t="s">
        <v>1551</v>
      </c>
      <c r="B2638" s="19">
        <v>1</v>
      </c>
      <c r="C2638" s="78"/>
      <c r="D2638" s="33" t="str">
        <f t="shared" si="171"/>
        <v>à renseigner</v>
      </c>
    </row>
    <row r="2639" spans="1:4" x14ac:dyDescent="0.25">
      <c r="A2639" s="106" t="s">
        <v>1552</v>
      </c>
      <c r="B2639" s="19">
        <v>1</v>
      </c>
      <c r="C2639" s="78"/>
      <c r="D2639" s="33" t="str">
        <f t="shared" si="171"/>
        <v>à renseigner</v>
      </c>
    </row>
    <row r="2640" spans="1:4" x14ac:dyDescent="0.25">
      <c r="A2640" s="93"/>
      <c r="B2640" s="18" t="s">
        <v>29</v>
      </c>
      <c r="C2640" s="12" t="s">
        <v>1538</v>
      </c>
      <c r="D2640" s="33">
        <f>SUM(D2624:D2639)</f>
        <v>0</v>
      </c>
    </row>
    <row r="2641" spans="1:4" ht="15.75" thickBot="1" x14ac:dyDescent="0.3">
      <c r="A2641" s="107"/>
      <c r="B2641" s="18" t="s">
        <v>126</v>
      </c>
      <c r="C2641" s="12" t="s">
        <v>1539</v>
      </c>
      <c r="D2641" s="33">
        <f>D2619+D2622+D2640</f>
        <v>0</v>
      </c>
    </row>
    <row r="2642" spans="1:4" ht="16.5" thickBot="1" x14ac:dyDescent="0.3">
      <c r="A2642" s="42"/>
      <c r="B2642" s="9" t="s">
        <v>1505</v>
      </c>
      <c r="C2642" s="10">
        <v>21</v>
      </c>
      <c r="D2642" s="35">
        <f>D2641</f>
        <v>0</v>
      </c>
    </row>
    <row r="2643" spans="1:4" ht="16.5" thickBot="1" x14ac:dyDescent="0.3">
      <c r="A2643" s="42"/>
      <c r="B2643" s="9" t="s">
        <v>1506</v>
      </c>
      <c r="C2643" s="10"/>
      <c r="D2643" s="35">
        <f>D181+D346+D578+D725+D803+D909+D987+D1269+D1838+D1923+D1968+D2035+D2050+D2089+D2112+D2131+D2372+D2533+D2563+D2611+D2642</f>
        <v>0</v>
      </c>
    </row>
    <row r="2644" spans="1:4" x14ac:dyDescent="0.25">
      <c r="C2644" s="79"/>
    </row>
    <row r="2645" spans="1:4" x14ac:dyDescent="0.25">
      <c r="A2645" s="72" t="s">
        <v>1553</v>
      </c>
      <c r="C2645" s="79"/>
      <c r="D2645" s="33"/>
    </row>
    <row r="2646" spans="1:4" x14ac:dyDescent="0.25">
      <c r="A2646" s="85" t="s">
        <v>1554</v>
      </c>
      <c r="B2646" s="83">
        <v>1</v>
      </c>
      <c r="C2646" s="80"/>
      <c r="D2646" s="33" t="str">
        <f t="shared" ref="D2646:D2659" si="172">IF(C2646="","à renseigner",B2646*C2646)</f>
        <v>à renseigner</v>
      </c>
    </row>
    <row r="2647" spans="1:4" x14ac:dyDescent="0.25">
      <c r="A2647" s="85" t="s">
        <v>1555</v>
      </c>
      <c r="B2647" s="83">
        <v>1</v>
      </c>
      <c r="C2647" s="80"/>
      <c r="D2647" s="33" t="str">
        <f t="shared" si="172"/>
        <v>à renseigner</v>
      </c>
    </row>
    <row r="2648" spans="1:4" x14ac:dyDescent="0.25">
      <c r="A2648" s="85" t="s">
        <v>1556</v>
      </c>
      <c r="B2648" s="83">
        <v>1</v>
      </c>
      <c r="C2648" s="80"/>
      <c r="D2648" s="33" t="str">
        <f t="shared" si="172"/>
        <v>à renseigner</v>
      </c>
    </row>
    <row r="2649" spans="1:4" x14ac:dyDescent="0.25">
      <c r="A2649" s="85" t="s">
        <v>1557</v>
      </c>
      <c r="B2649" s="83">
        <v>1</v>
      </c>
      <c r="C2649" s="80"/>
      <c r="D2649" s="33" t="str">
        <f t="shared" si="172"/>
        <v>à renseigner</v>
      </c>
    </row>
    <row r="2650" spans="1:4" x14ac:dyDescent="0.25">
      <c r="A2650" s="85" t="s">
        <v>1558</v>
      </c>
      <c r="B2650" s="83">
        <v>1</v>
      </c>
      <c r="C2650" s="80"/>
      <c r="D2650" s="33" t="str">
        <f t="shared" si="172"/>
        <v>à renseigner</v>
      </c>
    </row>
    <row r="2651" spans="1:4" x14ac:dyDescent="0.25">
      <c r="A2651" s="85" t="s">
        <v>1559</v>
      </c>
      <c r="B2651" s="83">
        <v>1</v>
      </c>
      <c r="C2651" s="80"/>
      <c r="D2651" s="33" t="str">
        <f t="shared" si="172"/>
        <v>à renseigner</v>
      </c>
    </row>
    <row r="2652" spans="1:4" x14ac:dyDescent="0.25">
      <c r="A2652" s="85"/>
      <c r="B2652" s="84"/>
      <c r="C2652" s="79"/>
      <c r="D2652" s="33"/>
    </row>
    <row r="2653" spans="1:4" x14ac:dyDescent="0.25">
      <c r="A2653" s="85" t="s">
        <v>1560</v>
      </c>
      <c r="B2653" s="84"/>
      <c r="C2653" s="79"/>
      <c r="D2653" s="33"/>
    </row>
    <row r="2654" spans="1:4" x14ac:dyDescent="0.25">
      <c r="A2654" s="85" t="s">
        <v>1561</v>
      </c>
      <c r="B2654" s="83">
        <v>1</v>
      </c>
      <c r="C2654" s="80"/>
      <c r="D2654" s="33" t="str">
        <f t="shared" si="172"/>
        <v>à renseigner</v>
      </c>
    </row>
    <row r="2655" spans="1:4" x14ac:dyDescent="0.25">
      <c r="A2655" s="85" t="s">
        <v>1562</v>
      </c>
      <c r="B2655" s="83">
        <v>1</v>
      </c>
      <c r="C2655" s="80"/>
      <c r="D2655" s="33" t="str">
        <f t="shared" si="172"/>
        <v>à renseigner</v>
      </c>
    </row>
    <row r="2656" spans="1:4" x14ac:dyDescent="0.25">
      <c r="A2656" s="85" t="s">
        <v>1563</v>
      </c>
      <c r="B2656" s="83">
        <v>1</v>
      </c>
      <c r="C2656" s="80"/>
      <c r="D2656" s="33" t="str">
        <f t="shared" si="172"/>
        <v>à renseigner</v>
      </c>
    </row>
    <row r="2657" spans="1:12" x14ac:dyDescent="0.25">
      <c r="A2657" s="85" t="s">
        <v>1564</v>
      </c>
      <c r="B2657" s="83">
        <v>1</v>
      </c>
      <c r="C2657" s="80"/>
      <c r="D2657" s="33" t="str">
        <f t="shared" si="172"/>
        <v>à renseigner</v>
      </c>
    </row>
    <row r="2658" spans="1:12" x14ac:dyDescent="0.25">
      <c r="A2658" s="85" t="s">
        <v>1565</v>
      </c>
      <c r="B2658" s="83">
        <v>1</v>
      </c>
      <c r="C2658" s="80"/>
      <c r="D2658" s="33" t="str">
        <f t="shared" si="172"/>
        <v>à renseigner</v>
      </c>
    </row>
    <row r="2659" spans="1:12" x14ac:dyDescent="0.25">
      <c r="A2659" s="85" t="s">
        <v>1566</v>
      </c>
      <c r="B2659" s="83">
        <v>1</v>
      </c>
      <c r="C2659" s="80"/>
      <c r="D2659" s="33" t="str">
        <f t="shared" si="172"/>
        <v>à renseigner</v>
      </c>
      <c r="H2659" s="73"/>
      <c r="L2659" s="74"/>
    </row>
    <row r="2660" spans="1:12" x14ac:dyDescent="0.25">
      <c r="C2660" s="79"/>
    </row>
    <row r="2661" spans="1:12" x14ac:dyDescent="0.25">
      <c r="C2661" s="79"/>
    </row>
    <row r="2662" spans="1:12" x14ac:dyDescent="0.25">
      <c r="C2662" s="79"/>
    </row>
    <row r="2663" spans="1:12" x14ac:dyDescent="0.25">
      <c r="C2663" s="79"/>
    </row>
    <row r="2664" spans="1:12" x14ac:dyDescent="0.25">
      <c r="C2664" s="79"/>
    </row>
    <row r="2665" spans="1:12" x14ac:dyDescent="0.25">
      <c r="C2665" s="79"/>
    </row>
    <row r="2666" spans="1:12" x14ac:dyDescent="0.25">
      <c r="C2666" s="79"/>
    </row>
    <row r="2667" spans="1:12" x14ac:dyDescent="0.25">
      <c r="C2667" s="79"/>
    </row>
    <row r="2668" spans="1:12" x14ac:dyDescent="0.25">
      <c r="C2668" s="79"/>
    </row>
    <row r="2669" spans="1:12" x14ac:dyDescent="0.25">
      <c r="C2669" s="79"/>
    </row>
    <row r="2670" spans="1:12" x14ac:dyDescent="0.25">
      <c r="C2670" s="79"/>
    </row>
    <row r="2671" spans="1:12" x14ac:dyDescent="0.25">
      <c r="C2671" s="79"/>
    </row>
    <row r="2672" spans="1:12" x14ac:dyDescent="0.25">
      <c r="C2672" s="79"/>
    </row>
    <row r="2673" spans="3:3" x14ac:dyDescent="0.25">
      <c r="C2673" s="79"/>
    </row>
    <row r="2674" spans="3:3" x14ac:dyDescent="0.25">
      <c r="C2674" s="79"/>
    </row>
    <row r="2675" spans="3:3" x14ac:dyDescent="0.25">
      <c r="C2675" s="79"/>
    </row>
    <row r="2676" spans="3:3" x14ac:dyDescent="0.25">
      <c r="C2676" s="79"/>
    </row>
    <row r="2677" spans="3:3" x14ac:dyDescent="0.25">
      <c r="C2677" s="79"/>
    </row>
    <row r="2678" spans="3:3" x14ac:dyDescent="0.25">
      <c r="C2678" s="79"/>
    </row>
    <row r="2679" spans="3:3" x14ac:dyDescent="0.25">
      <c r="C2679" s="79"/>
    </row>
    <row r="2680" spans="3:3" x14ac:dyDescent="0.25">
      <c r="C2680" s="79"/>
    </row>
    <row r="2681" spans="3:3" x14ac:dyDescent="0.25">
      <c r="C2681" s="79"/>
    </row>
    <row r="2682" spans="3:3" x14ac:dyDescent="0.25">
      <c r="C2682" s="79"/>
    </row>
    <row r="2683" spans="3:3" x14ac:dyDescent="0.25">
      <c r="C2683" s="79"/>
    </row>
    <row r="2684" spans="3:3" x14ac:dyDescent="0.25">
      <c r="C2684" s="79"/>
    </row>
    <row r="2685" spans="3:3" x14ac:dyDescent="0.25">
      <c r="C2685" s="79"/>
    </row>
    <row r="2686" spans="3:3" x14ac:dyDescent="0.25">
      <c r="C2686" s="79"/>
    </row>
    <row r="2687" spans="3:3" x14ac:dyDescent="0.25">
      <c r="C2687" s="79"/>
    </row>
    <row r="2688" spans="3:3" x14ac:dyDescent="0.25">
      <c r="C2688" s="79"/>
    </row>
    <row r="2689" spans="3:3" x14ac:dyDescent="0.25">
      <c r="C2689" s="79"/>
    </row>
    <row r="2690" spans="3:3" x14ac:dyDescent="0.25">
      <c r="C2690" s="79"/>
    </row>
    <row r="2691" spans="3:3" x14ac:dyDescent="0.25">
      <c r="C2691" s="79"/>
    </row>
    <row r="2692" spans="3:3" x14ac:dyDescent="0.25">
      <c r="C2692" s="79"/>
    </row>
    <row r="2693" spans="3:3" x14ac:dyDescent="0.25">
      <c r="C2693" s="79"/>
    </row>
    <row r="2694" spans="3:3" x14ac:dyDescent="0.25">
      <c r="C2694" s="79"/>
    </row>
    <row r="2695" spans="3:3" x14ac:dyDescent="0.25">
      <c r="C2695" s="79"/>
    </row>
    <row r="2696" spans="3:3" x14ac:dyDescent="0.25">
      <c r="C2696" s="79"/>
    </row>
    <row r="2697" spans="3:3" x14ac:dyDescent="0.25">
      <c r="C2697" s="79"/>
    </row>
    <row r="2698" spans="3:3" x14ac:dyDescent="0.25">
      <c r="C2698" s="79"/>
    </row>
    <row r="2699" spans="3:3" x14ac:dyDescent="0.25">
      <c r="C2699" s="79"/>
    </row>
    <row r="2700" spans="3:3" x14ac:dyDescent="0.25">
      <c r="C2700" s="79"/>
    </row>
    <row r="2701" spans="3:3" x14ac:dyDescent="0.25">
      <c r="C2701" s="79"/>
    </row>
    <row r="2702" spans="3:3" x14ac:dyDescent="0.25">
      <c r="C2702" s="79"/>
    </row>
    <row r="2703" spans="3:3" x14ac:dyDescent="0.25">
      <c r="C2703" s="79"/>
    </row>
    <row r="2704" spans="3:3" x14ac:dyDescent="0.25">
      <c r="C2704" s="79"/>
    </row>
    <row r="2705" spans="3:3" x14ac:dyDescent="0.25">
      <c r="C2705" s="79"/>
    </row>
    <row r="2706" spans="3:3" x14ac:dyDescent="0.25">
      <c r="C2706" s="79"/>
    </row>
    <row r="2707" spans="3:3" x14ac:dyDescent="0.25">
      <c r="C2707" s="79"/>
    </row>
    <row r="2708" spans="3:3" x14ac:dyDescent="0.25">
      <c r="C2708" s="79"/>
    </row>
    <row r="2709" spans="3:3" x14ac:dyDescent="0.25">
      <c r="C2709" s="79"/>
    </row>
    <row r="2710" spans="3:3" x14ac:dyDescent="0.25">
      <c r="C2710" s="79"/>
    </row>
    <row r="2711" spans="3:3" x14ac:dyDescent="0.25">
      <c r="C2711" s="79"/>
    </row>
    <row r="2712" spans="3:3" x14ac:dyDescent="0.25">
      <c r="C2712" s="79"/>
    </row>
    <row r="2713" spans="3:3" x14ac:dyDescent="0.25">
      <c r="C2713" s="79"/>
    </row>
    <row r="2714" spans="3:3" x14ac:dyDescent="0.25">
      <c r="C2714" s="79"/>
    </row>
    <row r="2715" spans="3:3" x14ac:dyDescent="0.25">
      <c r="C2715" s="79"/>
    </row>
    <row r="2716" spans="3:3" x14ac:dyDescent="0.25">
      <c r="C2716" s="79"/>
    </row>
    <row r="2717" spans="3:3" x14ac:dyDescent="0.25">
      <c r="C2717" s="79"/>
    </row>
    <row r="2718" spans="3:3" x14ac:dyDescent="0.25">
      <c r="C2718" s="79"/>
    </row>
    <row r="2719" spans="3:3" x14ac:dyDescent="0.25">
      <c r="C2719" s="79"/>
    </row>
    <row r="2720" spans="3:3" x14ac:dyDescent="0.25">
      <c r="C2720" s="79"/>
    </row>
    <row r="2721" spans="3:3" x14ac:dyDescent="0.25">
      <c r="C2721" s="79"/>
    </row>
    <row r="2722" spans="3:3" x14ac:dyDescent="0.25">
      <c r="C2722" s="79"/>
    </row>
    <row r="2723" spans="3:3" x14ac:dyDescent="0.25">
      <c r="C2723" s="79"/>
    </row>
    <row r="2724" spans="3:3" x14ac:dyDescent="0.25">
      <c r="C2724" s="79"/>
    </row>
    <row r="2725" spans="3:3" x14ac:dyDescent="0.25">
      <c r="C2725" s="79"/>
    </row>
    <row r="2726" spans="3:3" x14ac:dyDescent="0.25">
      <c r="C2726" s="79"/>
    </row>
    <row r="2727" spans="3:3" x14ac:dyDescent="0.25">
      <c r="C2727" s="79"/>
    </row>
    <row r="2728" spans="3:3" x14ac:dyDescent="0.25">
      <c r="C2728" s="79"/>
    </row>
    <row r="2729" spans="3:3" x14ac:dyDescent="0.25">
      <c r="C2729" s="79"/>
    </row>
    <row r="2730" spans="3:3" x14ac:dyDescent="0.25">
      <c r="C2730" s="79"/>
    </row>
    <row r="2731" spans="3:3" x14ac:dyDescent="0.25">
      <c r="C2731" s="79"/>
    </row>
    <row r="2732" spans="3:3" x14ac:dyDescent="0.25">
      <c r="C2732" s="79"/>
    </row>
    <row r="2733" spans="3:3" x14ac:dyDescent="0.25">
      <c r="C2733" s="79"/>
    </row>
    <row r="2734" spans="3:3" x14ac:dyDescent="0.25">
      <c r="C2734" s="79"/>
    </row>
    <row r="2735" spans="3:3" x14ac:dyDescent="0.25">
      <c r="C2735" s="79"/>
    </row>
    <row r="2736" spans="3:3" x14ac:dyDescent="0.25">
      <c r="C2736" s="79"/>
    </row>
    <row r="2737" spans="3:3" x14ac:dyDescent="0.25">
      <c r="C2737" s="79"/>
    </row>
    <row r="2738" spans="3:3" x14ac:dyDescent="0.25">
      <c r="C2738" s="79"/>
    </row>
    <row r="2739" spans="3:3" x14ac:dyDescent="0.25">
      <c r="C2739" s="79"/>
    </row>
    <row r="2740" spans="3:3" x14ac:dyDescent="0.25">
      <c r="C2740" s="79"/>
    </row>
    <row r="2741" spans="3:3" x14ac:dyDescent="0.25">
      <c r="C2741" s="79"/>
    </row>
    <row r="2742" spans="3:3" x14ac:dyDescent="0.25">
      <c r="C2742" s="79"/>
    </row>
    <row r="2743" spans="3:3" x14ac:dyDescent="0.25">
      <c r="C2743" s="79"/>
    </row>
    <row r="2744" spans="3:3" x14ac:dyDescent="0.25">
      <c r="C2744" s="79"/>
    </row>
    <row r="2745" spans="3:3" x14ac:dyDescent="0.25">
      <c r="C2745" s="79"/>
    </row>
    <row r="2746" spans="3:3" x14ac:dyDescent="0.25">
      <c r="C2746" s="79"/>
    </row>
    <row r="2747" spans="3:3" x14ac:dyDescent="0.25">
      <c r="C2747" s="79"/>
    </row>
    <row r="2748" spans="3:3" x14ac:dyDescent="0.25">
      <c r="C2748" s="79"/>
    </row>
    <row r="2749" spans="3:3" x14ac:dyDescent="0.25">
      <c r="C2749" s="79"/>
    </row>
  </sheetData>
  <dataValidations count="1">
    <dataValidation type="decimal" allowBlank="1" showInputMessage="1" showErrorMessage="1" prompt="Nombre uniquement, Merci" sqref="C1:C1048576">
      <formula1>0</formula1>
      <formula2>100000000</formula2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BPU</vt:lpstr>
      <vt:lpstr>Quantitatif DQE</vt:lpstr>
    </vt:vector>
  </TitlesOfParts>
  <Company>Hôpital Saint-Joseph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VERNERET Laurent</dc:creator>
  <cp:lastModifiedBy>FARGIER Paul</cp:lastModifiedBy>
  <cp:lastPrinted>2018-03-21T07:40:08Z</cp:lastPrinted>
  <dcterms:created xsi:type="dcterms:W3CDTF">2017-12-06T13:49:12Z</dcterms:created>
  <dcterms:modified xsi:type="dcterms:W3CDTF">2018-03-26T07:18:58Z</dcterms:modified>
</cp:coreProperties>
</file>